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862a06a18ea7eda/Dokumenty/firmowy/tłumaczenia/WSPA/wrzesień 2023/"/>
    </mc:Choice>
  </mc:AlternateContent>
  <xr:revisionPtr revIDLastSave="3" documentId="13_ncr:1_{97461CFF-AC4E-4F1C-98BF-03E81FAB9E68}" xr6:coauthVersionLast="47" xr6:coauthVersionMax="47" xr10:uidLastSave="{2C37B7AF-6C44-4689-B546-3422BCA247D7}"/>
  <bookViews>
    <workbookView xWindow="-120" yWindow="-120" windowWidth="29040" windowHeight="15720" xr2:uid="{00000000-000D-0000-FFFF-FFFF00000000}"/>
  </bookViews>
  <sheets>
    <sheet name="Arkusz1" sheetId="1" r:id="rId1"/>
    <sheet name="Arkusz2" sheetId="2" r:id="rId2"/>
    <sheet name="Arkusz3" sheetId="3" r:id="rId3"/>
  </sheets>
  <definedNames>
    <definedName name="_xlnm._FilterDatabase" localSheetId="0" hidden="1">Arkusz1!$A$5:$D$158</definedName>
    <definedName name="_xlnm.Print_Area" localSheetId="0">Arkusz1!$A$1:$AE$158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0" i="1" l="1"/>
  <c r="AD148" i="1"/>
  <c r="AC148" i="1" s="1"/>
  <c r="AE148" i="1" s="1"/>
  <c r="R148" i="1"/>
  <c r="Q148" i="1" s="1"/>
  <c r="S148" i="1" s="1"/>
  <c r="AE147" i="1"/>
  <c r="AD147" i="1"/>
  <c r="AC147" i="1" s="1"/>
  <c r="R147" i="1"/>
  <c r="Q147" i="1" s="1"/>
  <c r="S147" i="1" s="1"/>
  <c r="AD146" i="1"/>
  <c r="AC146" i="1" s="1"/>
  <c r="AE146" i="1" s="1"/>
  <c r="R146" i="1"/>
  <c r="Q146" i="1" s="1"/>
  <c r="S146" i="1" s="1"/>
  <c r="AD145" i="1"/>
  <c r="AC145" i="1" s="1"/>
  <c r="AE145" i="1" s="1"/>
  <c r="R145" i="1"/>
  <c r="Q145" i="1" s="1"/>
  <c r="S145" i="1" s="1"/>
  <c r="AD144" i="1"/>
  <c r="AC144" i="1" s="1"/>
  <c r="AE144" i="1" s="1"/>
  <c r="R144" i="1"/>
  <c r="Q144" i="1" s="1"/>
  <c r="S144" i="1" s="1"/>
  <c r="AD143" i="1"/>
  <c r="AC143" i="1" s="1"/>
  <c r="AE143" i="1" s="1"/>
  <c r="R143" i="1"/>
  <c r="R142" i="1" s="1"/>
  <c r="Q143" i="1"/>
  <c r="S143" i="1" s="1"/>
  <c r="AB142" i="1"/>
  <c r="AA142" i="1"/>
  <c r="Z142" i="1"/>
  <c r="Y142" i="1"/>
  <c r="X142" i="1"/>
  <c r="W142" i="1"/>
  <c r="V142" i="1"/>
  <c r="U142" i="1"/>
  <c r="T142" i="1"/>
  <c r="P142" i="1"/>
  <c r="O142" i="1"/>
  <c r="N142" i="1"/>
  <c r="M142" i="1"/>
  <c r="M149" i="1" s="1"/>
  <c r="L142" i="1"/>
  <c r="K142" i="1"/>
  <c r="J142" i="1"/>
  <c r="I142" i="1"/>
  <c r="H142" i="1"/>
  <c r="AD141" i="1"/>
  <c r="AC141" i="1"/>
  <c r="AE141" i="1" s="1"/>
  <c r="R141" i="1"/>
  <c r="Q141" i="1" s="1"/>
  <c r="S141" i="1" s="1"/>
  <c r="AD140" i="1"/>
  <c r="AC140" i="1" s="1"/>
  <c r="AE140" i="1" s="1"/>
  <c r="R140" i="1"/>
  <c r="Q140" i="1"/>
  <c r="S140" i="1" s="1"/>
  <c r="AD139" i="1"/>
  <c r="AC139" i="1" s="1"/>
  <c r="AE139" i="1" s="1"/>
  <c r="R139" i="1"/>
  <c r="Q139" i="1"/>
  <c r="S139" i="1" s="1"/>
  <c r="AE138" i="1"/>
  <c r="AD138" i="1"/>
  <c r="AC138" i="1" s="1"/>
  <c r="R138" i="1"/>
  <c r="Q138" i="1" s="1"/>
  <c r="S138" i="1" s="1"/>
  <c r="AD137" i="1"/>
  <c r="AC137" i="1"/>
  <c r="AE137" i="1" s="1"/>
  <c r="R137" i="1"/>
  <c r="Q137" i="1"/>
  <c r="S137" i="1" s="1"/>
  <c r="AD136" i="1"/>
  <c r="AC136" i="1" s="1"/>
  <c r="AE136" i="1" s="1"/>
  <c r="R136" i="1"/>
  <c r="Q136" i="1" s="1"/>
  <c r="S136" i="1" s="1"/>
  <c r="AD135" i="1"/>
  <c r="AC135" i="1" s="1"/>
  <c r="AE135" i="1" s="1"/>
  <c r="R135" i="1"/>
  <c r="Q135" i="1"/>
  <c r="S135" i="1" s="1"/>
  <c r="AD134" i="1"/>
  <c r="AC134" i="1" s="1"/>
  <c r="AE134" i="1" s="1"/>
  <c r="R134" i="1"/>
  <c r="Q134" i="1" s="1"/>
  <c r="S134" i="1" s="1"/>
  <c r="AD133" i="1"/>
  <c r="AC133" i="1" s="1"/>
  <c r="AE133" i="1" s="1"/>
  <c r="R133" i="1"/>
  <c r="Q133" i="1"/>
  <c r="S133" i="1" s="1"/>
  <c r="AD132" i="1"/>
  <c r="AC132" i="1" s="1"/>
  <c r="AE132" i="1" s="1"/>
  <c r="R132" i="1"/>
  <c r="Q132" i="1" s="1"/>
  <c r="S132" i="1" s="1"/>
  <c r="AD131" i="1"/>
  <c r="R131" i="1"/>
  <c r="Q131" i="1" s="1"/>
  <c r="S131" i="1" s="1"/>
  <c r="AD130" i="1"/>
  <c r="AC130" i="1" s="1"/>
  <c r="AE130" i="1" s="1"/>
  <c r="R130" i="1"/>
  <c r="AB129" i="1"/>
  <c r="AA129" i="1"/>
  <c r="Z129" i="1"/>
  <c r="Y129" i="1"/>
  <c r="X129" i="1"/>
  <c r="W129" i="1"/>
  <c r="V129" i="1"/>
  <c r="U129" i="1"/>
  <c r="T129" i="1"/>
  <c r="T149" i="1" s="1"/>
  <c r="P129" i="1"/>
  <c r="O129" i="1"/>
  <c r="N129" i="1"/>
  <c r="M129" i="1"/>
  <c r="L129" i="1"/>
  <c r="K129" i="1"/>
  <c r="J129" i="1"/>
  <c r="I129" i="1"/>
  <c r="H129" i="1"/>
  <c r="AD128" i="1"/>
  <c r="AC128" i="1" s="1"/>
  <c r="AE128" i="1" s="1"/>
  <c r="T128" i="1"/>
  <c r="R128" i="1"/>
  <c r="Q128" i="1"/>
  <c r="S128" i="1" s="1"/>
  <c r="AD127" i="1"/>
  <c r="T127" i="1"/>
  <c r="AC127" i="1" s="1"/>
  <c r="AE127" i="1" s="1"/>
  <c r="R127" i="1"/>
  <c r="Q127" i="1" s="1"/>
  <c r="S127" i="1" s="1"/>
  <c r="AD126" i="1"/>
  <c r="T126" i="1"/>
  <c r="R126" i="1"/>
  <c r="Q126" i="1" s="1"/>
  <c r="S126" i="1" s="1"/>
  <c r="AD125" i="1"/>
  <c r="T125" i="1"/>
  <c r="AC125" i="1" s="1"/>
  <c r="AE125" i="1" s="1"/>
  <c r="R125" i="1"/>
  <c r="Q125" i="1" s="1"/>
  <c r="S125" i="1" s="1"/>
  <c r="AD124" i="1"/>
  <c r="AC124" i="1" s="1"/>
  <c r="AE124" i="1" s="1"/>
  <c r="T124" i="1"/>
  <c r="R124" i="1"/>
  <c r="Q124" i="1"/>
  <c r="S124" i="1" s="1"/>
  <c r="AD123" i="1"/>
  <c r="AC123" i="1"/>
  <c r="AE123" i="1" s="1"/>
  <c r="T123" i="1"/>
  <c r="R123" i="1"/>
  <c r="Q123" i="1" s="1"/>
  <c r="S123" i="1" s="1"/>
  <c r="AD122" i="1"/>
  <c r="T122" i="1"/>
  <c r="R122" i="1"/>
  <c r="Q122" i="1" s="1"/>
  <c r="S122" i="1" s="1"/>
  <c r="AD121" i="1"/>
  <c r="AC121" i="1"/>
  <c r="AE121" i="1" s="1"/>
  <c r="T121" i="1"/>
  <c r="R121" i="1"/>
  <c r="Q121" i="1" s="1"/>
  <c r="S121" i="1" s="1"/>
  <c r="AD120" i="1"/>
  <c r="T120" i="1"/>
  <c r="R120" i="1"/>
  <c r="Q120" i="1" s="1"/>
  <c r="S120" i="1" s="1"/>
  <c r="AD119" i="1"/>
  <c r="T119" i="1"/>
  <c r="AC119" i="1" s="1"/>
  <c r="AE119" i="1" s="1"/>
  <c r="R119" i="1"/>
  <c r="Q119" i="1" s="1"/>
  <c r="S119" i="1" s="1"/>
  <c r="AD118" i="1"/>
  <c r="T118" i="1"/>
  <c r="R118" i="1"/>
  <c r="Q118" i="1" s="1"/>
  <c r="S118" i="1" s="1"/>
  <c r="AD117" i="1"/>
  <c r="T117" i="1"/>
  <c r="AC117" i="1" s="1"/>
  <c r="AE117" i="1" s="1"/>
  <c r="R117" i="1"/>
  <c r="Q117" i="1" s="1"/>
  <c r="S117" i="1" s="1"/>
  <c r="AD116" i="1"/>
  <c r="AC116" i="1" s="1"/>
  <c r="AE116" i="1" s="1"/>
  <c r="T116" i="1"/>
  <c r="R116" i="1"/>
  <c r="Q116" i="1"/>
  <c r="S116" i="1" s="1"/>
  <c r="AD115" i="1"/>
  <c r="T115" i="1"/>
  <c r="AC115" i="1" s="1"/>
  <c r="AE115" i="1" s="1"/>
  <c r="R115" i="1"/>
  <c r="Q115" i="1"/>
  <c r="S115" i="1" s="1"/>
  <c r="AD114" i="1"/>
  <c r="T114" i="1"/>
  <c r="R114" i="1"/>
  <c r="Q114" i="1" s="1"/>
  <c r="S114" i="1" s="1"/>
  <c r="AD113" i="1"/>
  <c r="T113" i="1"/>
  <c r="AC113" i="1" s="1"/>
  <c r="AE113" i="1" s="1"/>
  <c r="R113" i="1"/>
  <c r="Q113" i="1"/>
  <c r="S113" i="1" s="1"/>
  <c r="AD112" i="1"/>
  <c r="AC112" i="1" s="1"/>
  <c r="AE112" i="1" s="1"/>
  <c r="T112" i="1"/>
  <c r="R112" i="1"/>
  <c r="Q112" i="1"/>
  <c r="S112" i="1" s="1"/>
  <c r="AD111" i="1"/>
  <c r="T111" i="1"/>
  <c r="AC111" i="1" s="1"/>
  <c r="AE111" i="1" s="1"/>
  <c r="R111" i="1"/>
  <c r="Q111" i="1"/>
  <c r="S111" i="1" s="1"/>
  <c r="AD110" i="1"/>
  <c r="T110" i="1"/>
  <c r="R110" i="1"/>
  <c r="Q110" i="1" s="1"/>
  <c r="S110" i="1" s="1"/>
  <c r="AD109" i="1"/>
  <c r="AC109" i="1"/>
  <c r="AE109" i="1" s="1"/>
  <c r="R109" i="1"/>
  <c r="Q109" i="1" s="1"/>
  <c r="S109" i="1" s="1"/>
  <c r="AD108" i="1"/>
  <c r="AC108" i="1" s="1"/>
  <c r="AE108" i="1" s="1"/>
  <c r="R108" i="1"/>
  <c r="Q108" i="1" s="1"/>
  <c r="S108" i="1" s="1"/>
  <c r="AD107" i="1"/>
  <c r="AC107" i="1" s="1"/>
  <c r="AE107" i="1" s="1"/>
  <c r="R107" i="1"/>
  <c r="Q107" i="1"/>
  <c r="S107" i="1" s="1"/>
  <c r="AD106" i="1"/>
  <c r="AC106" i="1" s="1"/>
  <c r="AE106" i="1" s="1"/>
  <c r="R106" i="1"/>
  <c r="Q106" i="1" s="1"/>
  <c r="S106" i="1" s="1"/>
  <c r="AD105" i="1"/>
  <c r="AC105" i="1"/>
  <c r="AE105" i="1" s="1"/>
  <c r="R105" i="1"/>
  <c r="Q105" i="1" s="1"/>
  <c r="S105" i="1" s="1"/>
  <c r="AD104" i="1"/>
  <c r="AC104" i="1"/>
  <c r="AE104" i="1" s="1"/>
  <c r="S104" i="1"/>
  <c r="R104" i="1"/>
  <c r="Q104" i="1" s="1"/>
  <c r="AD103" i="1"/>
  <c r="AC103" i="1" s="1"/>
  <c r="AE103" i="1" s="1"/>
  <c r="R103" i="1"/>
  <c r="Q103" i="1"/>
  <c r="S103" i="1" s="1"/>
  <c r="AE102" i="1"/>
  <c r="AD102" i="1"/>
  <c r="AC102" i="1"/>
  <c r="S102" i="1"/>
  <c r="R102" i="1"/>
  <c r="Q102" i="1" s="1"/>
  <c r="AD101" i="1"/>
  <c r="AC101" i="1"/>
  <c r="AE101" i="1" s="1"/>
  <c r="R101" i="1"/>
  <c r="Q101" i="1" s="1"/>
  <c r="S101" i="1" s="1"/>
  <c r="AD100" i="1"/>
  <c r="AC100" i="1" s="1"/>
  <c r="AE100" i="1" s="1"/>
  <c r="S100" i="1"/>
  <c r="R100" i="1"/>
  <c r="Q100" i="1" s="1"/>
  <c r="AD99" i="1"/>
  <c r="AC99" i="1" s="1"/>
  <c r="AE99" i="1" s="1"/>
  <c r="R99" i="1"/>
  <c r="Q99" i="1"/>
  <c r="S99" i="1" s="1"/>
  <c r="AD98" i="1"/>
  <c r="AC98" i="1" s="1"/>
  <c r="AE98" i="1" s="1"/>
  <c r="S98" i="1"/>
  <c r="R98" i="1"/>
  <c r="Q98" i="1" s="1"/>
  <c r="AD97" i="1"/>
  <c r="AC97" i="1"/>
  <c r="AE97" i="1" s="1"/>
  <c r="R97" i="1"/>
  <c r="Q97" i="1" s="1"/>
  <c r="S97" i="1" s="1"/>
  <c r="AD96" i="1"/>
  <c r="AC96" i="1"/>
  <c r="AE96" i="1" s="1"/>
  <c r="R96" i="1"/>
  <c r="Q96" i="1" s="1"/>
  <c r="S96" i="1" s="1"/>
  <c r="AD95" i="1"/>
  <c r="AC95" i="1" s="1"/>
  <c r="AE95" i="1" s="1"/>
  <c r="R95" i="1"/>
  <c r="Q95" i="1"/>
  <c r="S95" i="1" s="1"/>
  <c r="AD94" i="1"/>
  <c r="AC94" i="1"/>
  <c r="AE94" i="1" s="1"/>
  <c r="R94" i="1"/>
  <c r="Q94" i="1" s="1"/>
  <c r="S94" i="1" s="1"/>
  <c r="AD93" i="1"/>
  <c r="AC93" i="1" s="1"/>
  <c r="AE93" i="1" s="1"/>
  <c r="R93" i="1"/>
  <c r="Q93" i="1" s="1"/>
  <c r="S93" i="1" s="1"/>
  <c r="AD92" i="1"/>
  <c r="AC92" i="1"/>
  <c r="AE92" i="1" s="1"/>
  <c r="S92" i="1"/>
  <c r="R92" i="1"/>
  <c r="Q92" i="1" s="1"/>
  <c r="AD91" i="1"/>
  <c r="AC91" i="1" s="1"/>
  <c r="AE91" i="1" s="1"/>
  <c r="R91" i="1"/>
  <c r="Q91" i="1" s="1"/>
  <c r="S91" i="1" s="1"/>
  <c r="AD90" i="1"/>
  <c r="AC90" i="1"/>
  <c r="AE90" i="1" s="1"/>
  <c r="S90" i="1"/>
  <c r="R90" i="1"/>
  <c r="Q90" i="1" s="1"/>
  <c r="AD89" i="1"/>
  <c r="AC89" i="1" s="1"/>
  <c r="AE89" i="1" s="1"/>
  <c r="R89" i="1"/>
  <c r="AB88" i="1"/>
  <c r="AA88" i="1"/>
  <c r="Z88" i="1"/>
  <c r="Y88" i="1"/>
  <c r="Y149" i="1" s="1"/>
  <c r="X88" i="1"/>
  <c r="W88" i="1"/>
  <c r="V88" i="1"/>
  <c r="U88" i="1"/>
  <c r="T88" i="1"/>
  <c r="P88" i="1"/>
  <c r="O88" i="1"/>
  <c r="N88" i="1"/>
  <c r="M88" i="1"/>
  <c r="L88" i="1"/>
  <c r="K88" i="1"/>
  <c r="J88" i="1"/>
  <c r="I88" i="1"/>
  <c r="H88" i="1"/>
  <c r="AD87" i="1"/>
  <c r="AC87" i="1" s="1"/>
  <c r="AE87" i="1" s="1"/>
  <c r="R87" i="1"/>
  <c r="Q87" i="1" s="1"/>
  <c r="S87" i="1" s="1"/>
  <c r="AD86" i="1"/>
  <c r="AC86" i="1" s="1"/>
  <c r="AE86" i="1" s="1"/>
  <c r="R86" i="1"/>
  <c r="Q86" i="1" s="1"/>
  <c r="S86" i="1" s="1"/>
  <c r="AD85" i="1"/>
  <c r="AC85" i="1"/>
  <c r="AE85" i="1" s="1"/>
  <c r="S85" i="1"/>
  <c r="R85" i="1"/>
  <c r="Q85" i="1" s="1"/>
  <c r="AE84" i="1"/>
  <c r="AD84" i="1"/>
  <c r="AC84" i="1" s="1"/>
  <c r="R84" i="1"/>
  <c r="Q84" i="1"/>
  <c r="S84" i="1" s="1"/>
  <c r="AD83" i="1"/>
  <c r="AC83" i="1"/>
  <c r="AE83" i="1" s="1"/>
  <c r="R83" i="1"/>
  <c r="Q83" i="1" s="1"/>
  <c r="S83" i="1" s="1"/>
  <c r="AD82" i="1"/>
  <c r="AC82" i="1" s="1"/>
  <c r="AE82" i="1" s="1"/>
  <c r="R82" i="1"/>
  <c r="Q82" i="1" s="1"/>
  <c r="S82" i="1" s="1"/>
  <c r="AD81" i="1"/>
  <c r="AC81" i="1"/>
  <c r="AE81" i="1" s="1"/>
  <c r="R81" i="1"/>
  <c r="Q81" i="1" s="1"/>
  <c r="S81" i="1" s="1"/>
  <c r="AD80" i="1"/>
  <c r="AC80" i="1" s="1"/>
  <c r="AE80" i="1" s="1"/>
  <c r="R80" i="1"/>
  <c r="Q80" i="1" s="1"/>
  <c r="S80" i="1" s="1"/>
  <c r="AD79" i="1"/>
  <c r="AC79" i="1"/>
  <c r="AE79" i="1" s="1"/>
  <c r="R79" i="1"/>
  <c r="Q79" i="1" s="1"/>
  <c r="S79" i="1" s="1"/>
  <c r="AD78" i="1"/>
  <c r="AC78" i="1"/>
  <c r="AE78" i="1" s="1"/>
  <c r="R78" i="1"/>
  <c r="Q78" i="1" s="1"/>
  <c r="S78" i="1" s="1"/>
  <c r="AD77" i="1"/>
  <c r="AC77" i="1" s="1"/>
  <c r="AE77" i="1" s="1"/>
  <c r="R77" i="1"/>
  <c r="Q77" i="1"/>
  <c r="S77" i="1" s="1"/>
  <c r="AD76" i="1"/>
  <c r="AC76" i="1" s="1"/>
  <c r="AE76" i="1" s="1"/>
  <c r="R76" i="1"/>
  <c r="Q76" i="1" s="1"/>
  <c r="S76" i="1" s="1"/>
  <c r="AD75" i="1"/>
  <c r="AC75" i="1" s="1"/>
  <c r="AE75" i="1" s="1"/>
  <c r="R75" i="1"/>
  <c r="Q75" i="1" s="1"/>
  <c r="S75" i="1" s="1"/>
  <c r="AD74" i="1"/>
  <c r="AC74" i="1" s="1"/>
  <c r="AE74" i="1" s="1"/>
  <c r="R74" i="1"/>
  <c r="Q74" i="1" s="1"/>
  <c r="S74" i="1" s="1"/>
  <c r="AD73" i="1"/>
  <c r="AC73" i="1" s="1"/>
  <c r="AE73" i="1" s="1"/>
  <c r="R73" i="1"/>
  <c r="Q73" i="1"/>
  <c r="S73" i="1" s="1"/>
  <c r="AE72" i="1"/>
  <c r="AD72" i="1"/>
  <c r="AC72" i="1" s="1"/>
  <c r="R72" i="1"/>
  <c r="Q72" i="1" s="1"/>
  <c r="S72" i="1" s="1"/>
  <c r="AD71" i="1"/>
  <c r="AC71" i="1" s="1"/>
  <c r="AE71" i="1" s="1"/>
  <c r="R71" i="1"/>
  <c r="Q71" i="1"/>
  <c r="S71" i="1" s="1"/>
  <c r="AD70" i="1"/>
  <c r="AC70" i="1" s="1"/>
  <c r="AE70" i="1" s="1"/>
  <c r="R70" i="1"/>
  <c r="Q70" i="1" s="1"/>
  <c r="S70" i="1" s="1"/>
  <c r="AD69" i="1"/>
  <c r="AC69" i="1" s="1"/>
  <c r="AE69" i="1" s="1"/>
  <c r="R69" i="1"/>
  <c r="Q69" i="1"/>
  <c r="S69" i="1" s="1"/>
  <c r="AD68" i="1"/>
  <c r="AC68" i="1" s="1"/>
  <c r="AE68" i="1" s="1"/>
  <c r="R68" i="1"/>
  <c r="Q68" i="1" s="1"/>
  <c r="S68" i="1" s="1"/>
  <c r="AD67" i="1"/>
  <c r="AC67" i="1" s="1"/>
  <c r="AE67" i="1" s="1"/>
  <c r="R67" i="1"/>
  <c r="Q67" i="1" s="1"/>
  <c r="S67" i="1" s="1"/>
  <c r="AD66" i="1"/>
  <c r="AC66" i="1" s="1"/>
  <c r="AE66" i="1" s="1"/>
  <c r="R66" i="1"/>
  <c r="Q66" i="1" s="1"/>
  <c r="S66" i="1" s="1"/>
  <c r="AD65" i="1"/>
  <c r="AC65" i="1" s="1"/>
  <c r="AE65" i="1" s="1"/>
  <c r="R65" i="1"/>
  <c r="Q65" i="1"/>
  <c r="S65" i="1" s="1"/>
  <c r="AD64" i="1"/>
  <c r="AC64" i="1" s="1"/>
  <c r="AE64" i="1" s="1"/>
  <c r="R64" i="1"/>
  <c r="Q64" i="1" s="1"/>
  <c r="S64" i="1" s="1"/>
  <c r="AD63" i="1"/>
  <c r="AC63" i="1"/>
  <c r="AE63" i="1" s="1"/>
  <c r="R63" i="1"/>
  <c r="Q63" i="1"/>
  <c r="S63" i="1" s="1"/>
  <c r="AD62" i="1"/>
  <c r="AC62" i="1" s="1"/>
  <c r="AE62" i="1" s="1"/>
  <c r="R62" i="1"/>
  <c r="Q62" i="1" s="1"/>
  <c r="S62" i="1" s="1"/>
  <c r="AD61" i="1"/>
  <c r="AC61" i="1"/>
  <c r="AE61" i="1" s="1"/>
  <c r="R61" i="1"/>
  <c r="Q61" i="1"/>
  <c r="S61" i="1" s="1"/>
  <c r="AD60" i="1"/>
  <c r="AC60" i="1" s="1"/>
  <c r="AE60" i="1" s="1"/>
  <c r="R60" i="1"/>
  <c r="Q60" i="1" s="1"/>
  <c r="S60" i="1" s="1"/>
  <c r="AD59" i="1"/>
  <c r="AC59" i="1"/>
  <c r="AE59" i="1" s="1"/>
  <c r="R59" i="1"/>
  <c r="Q59" i="1"/>
  <c r="S59" i="1" s="1"/>
  <c r="AD58" i="1"/>
  <c r="AC58" i="1" s="1"/>
  <c r="AE58" i="1" s="1"/>
  <c r="R58" i="1"/>
  <c r="Q58" i="1" s="1"/>
  <c r="S58" i="1" s="1"/>
  <c r="AD57" i="1"/>
  <c r="AC57" i="1"/>
  <c r="AE57" i="1" s="1"/>
  <c r="R57" i="1"/>
  <c r="Q57" i="1"/>
  <c r="S57" i="1" s="1"/>
  <c r="AD56" i="1"/>
  <c r="AC56" i="1" s="1"/>
  <c r="AE56" i="1" s="1"/>
  <c r="R56" i="1"/>
  <c r="Q56" i="1" s="1"/>
  <c r="S56" i="1" s="1"/>
  <c r="AD55" i="1"/>
  <c r="AC55" i="1"/>
  <c r="AE55" i="1" s="1"/>
  <c r="R55" i="1"/>
  <c r="Q55" i="1"/>
  <c r="S55" i="1" s="1"/>
  <c r="AD54" i="1"/>
  <c r="AC54" i="1" s="1"/>
  <c r="AE54" i="1" s="1"/>
  <c r="R54" i="1"/>
  <c r="Q54" i="1" s="1"/>
  <c r="S54" i="1" s="1"/>
  <c r="AD53" i="1"/>
  <c r="AC53" i="1"/>
  <c r="AE53" i="1" s="1"/>
  <c r="R53" i="1"/>
  <c r="Q53" i="1"/>
  <c r="S53" i="1" s="1"/>
  <c r="AD52" i="1"/>
  <c r="AC52" i="1" s="1"/>
  <c r="AE52" i="1" s="1"/>
  <c r="R52" i="1"/>
  <c r="Q52" i="1" s="1"/>
  <c r="S52" i="1" s="1"/>
  <c r="AD51" i="1"/>
  <c r="AC51" i="1"/>
  <c r="AE51" i="1" s="1"/>
  <c r="R51" i="1"/>
  <c r="Q51" i="1"/>
  <c r="S51" i="1" s="1"/>
  <c r="AD50" i="1"/>
  <c r="AC50" i="1" s="1"/>
  <c r="AE50" i="1" s="1"/>
  <c r="R50" i="1"/>
  <c r="Q50" i="1" s="1"/>
  <c r="S50" i="1" s="1"/>
  <c r="AD49" i="1"/>
  <c r="AC49" i="1"/>
  <c r="AE49" i="1" s="1"/>
  <c r="R49" i="1"/>
  <c r="Q49" i="1"/>
  <c r="S49" i="1" s="1"/>
  <c r="AD48" i="1"/>
  <c r="AC48" i="1" s="1"/>
  <c r="AE48" i="1" s="1"/>
  <c r="R48" i="1"/>
  <c r="Q48" i="1" s="1"/>
  <c r="S48" i="1" s="1"/>
  <c r="AD47" i="1"/>
  <c r="AC47" i="1"/>
  <c r="AE47" i="1" s="1"/>
  <c r="R47" i="1"/>
  <c r="Q47" i="1"/>
  <c r="S47" i="1" s="1"/>
  <c r="AD46" i="1"/>
  <c r="AC46" i="1" s="1"/>
  <c r="AE46" i="1" s="1"/>
  <c r="R46" i="1"/>
  <c r="Q46" i="1" s="1"/>
  <c r="S46" i="1" s="1"/>
  <c r="AD45" i="1"/>
  <c r="AC45" i="1"/>
  <c r="AE45" i="1" s="1"/>
  <c r="R45" i="1"/>
  <c r="R44" i="1" s="1"/>
  <c r="Q45" i="1"/>
  <c r="S45" i="1" s="1"/>
  <c r="S44" i="1" s="1"/>
  <c r="AB44" i="1"/>
  <c r="AA44" i="1"/>
  <c r="Z44" i="1"/>
  <c r="Y44" i="1"/>
  <c r="X44" i="1"/>
  <c r="W44" i="1"/>
  <c r="V44" i="1"/>
  <c r="U44" i="1"/>
  <c r="T44" i="1"/>
  <c r="P44" i="1"/>
  <c r="O44" i="1"/>
  <c r="N44" i="1"/>
  <c r="M44" i="1"/>
  <c r="L44" i="1"/>
  <c r="K44" i="1"/>
  <c r="J44" i="1"/>
  <c r="I44" i="1"/>
  <c r="H44" i="1"/>
  <c r="AD43" i="1"/>
  <c r="AC43" i="1"/>
  <c r="AE43" i="1" s="1"/>
  <c r="R43" i="1"/>
  <c r="Q43" i="1" s="1"/>
  <c r="S43" i="1" s="1"/>
  <c r="AD42" i="1"/>
  <c r="AC42" i="1"/>
  <c r="AE42" i="1" s="1"/>
  <c r="R42" i="1"/>
  <c r="Q42" i="1"/>
  <c r="S42" i="1" s="1"/>
  <c r="AD41" i="1"/>
  <c r="AC41" i="1"/>
  <c r="AE41" i="1" s="1"/>
  <c r="R41" i="1"/>
  <c r="Q41" i="1" s="1"/>
  <c r="S41" i="1" s="1"/>
  <c r="AD40" i="1"/>
  <c r="AC40" i="1"/>
  <c r="AE40" i="1" s="1"/>
  <c r="R40" i="1"/>
  <c r="Q40" i="1"/>
  <c r="S40" i="1" s="1"/>
  <c r="AD39" i="1"/>
  <c r="AC39" i="1"/>
  <c r="AE39" i="1" s="1"/>
  <c r="R39" i="1"/>
  <c r="Q39" i="1" s="1"/>
  <c r="S39" i="1" s="1"/>
  <c r="AD38" i="1"/>
  <c r="AC38" i="1"/>
  <c r="AE38" i="1" s="1"/>
  <c r="R38" i="1"/>
  <c r="Q38" i="1"/>
  <c r="S38" i="1" s="1"/>
  <c r="AD37" i="1"/>
  <c r="AC37" i="1"/>
  <c r="AE37" i="1" s="1"/>
  <c r="R37" i="1"/>
  <c r="Q37" i="1" s="1"/>
  <c r="S37" i="1" s="1"/>
  <c r="AD36" i="1"/>
  <c r="AC36" i="1"/>
  <c r="AE36" i="1" s="1"/>
  <c r="R36" i="1"/>
  <c r="Q36" i="1"/>
  <c r="S36" i="1" s="1"/>
  <c r="AD35" i="1"/>
  <c r="AC35" i="1"/>
  <c r="AE35" i="1" s="1"/>
  <c r="R35" i="1"/>
  <c r="Q35" i="1"/>
  <c r="S35" i="1" s="1"/>
  <c r="AD34" i="1"/>
  <c r="AC34" i="1"/>
  <c r="AE34" i="1" s="1"/>
  <c r="R34" i="1"/>
  <c r="Q34" i="1"/>
  <c r="S34" i="1" s="1"/>
  <c r="AD33" i="1"/>
  <c r="AC33" i="1"/>
  <c r="AE33" i="1" s="1"/>
  <c r="S33" i="1"/>
  <c r="R33" i="1"/>
  <c r="Q33" i="1"/>
  <c r="AD32" i="1"/>
  <c r="AC32" i="1"/>
  <c r="AE32" i="1" s="1"/>
  <c r="R32" i="1"/>
  <c r="Q32" i="1"/>
  <c r="S32" i="1" s="1"/>
  <c r="AD31" i="1"/>
  <c r="AC31" i="1" s="1"/>
  <c r="AE31" i="1" s="1"/>
  <c r="S31" i="1"/>
  <c r="R31" i="1"/>
  <c r="AD30" i="1"/>
  <c r="AC30" i="1"/>
  <c r="AE30" i="1" s="1"/>
  <c r="R30" i="1"/>
  <c r="Q30" i="1"/>
  <c r="S30" i="1" s="1"/>
  <c r="AD29" i="1"/>
  <c r="AC29" i="1" s="1"/>
  <c r="AE29" i="1" s="1"/>
  <c r="R29" i="1"/>
  <c r="Q29" i="1" s="1"/>
  <c r="S29" i="1" s="1"/>
  <c r="AD28" i="1"/>
  <c r="AC28" i="1"/>
  <c r="AE28" i="1" s="1"/>
  <c r="R28" i="1"/>
  <c r="Q28" i="1"/>
  <c r="S28" i="1" s="1"/>
  <c r="AD27" i="1"/>
  <c r="AC27" i="1" s="1"/>
  <c r="AE27" i="1" s="1"/>
  <c r="R27" i="1"/>
  <c r="Q27" i="1" s="1"/>
  <c r="S27" i="1" s="1"/>
  <c r="AD26" i="1"/>
  <c r="AC26" i="1"/>
  <c r="AE26" i="1" s="1"/>
  <c r="R26" i="1"/>
  <c r="R25" i="1" s="1"/>
  <c r="Q26" i="1"/>
  <c r="S26" i="1" s="1"/>
  <c r="S25" i="1" s="1"/>
  <c r="AB25" i="1"/>
  <c r="AA25" i="1"/>
  <c r="Z25" i="1"/>
  <c r="Y25" i="1"/>
  <c r="X25" i="1"/>
  <c r="W25" i="1"/>
  <c r="V25" i="1"/>
  <c r="U25" i="1"/>
  <c r="T25" i="1"/>
  <c r="P25" i="1"/>
  <c r="O25" i="1"/>
  <c r="N25" i="1"/>
  <c r="M25" i="1"/>
  <c r="L25" i="1"/>
  <c r="K25" i="1"/>
  <c r="J25" i="1"/>
  <c r="I25" i="1"/>
  <c r="H25" i="1"/>
  <c r="AD24" i="1"/>
  <c r="AC24" i="1" s="1"/>
  <c r="AE24" i="1" s="1"/>
  <c r="R24" i="1"/>
  <c r="Q24" i="1"/>
  <c r="S24" i="1" s="1"/>
  <c r="AD23" i="1"/>
  <c r="AC23" i="1" s="1"/>
  <c r="AE23" i="1" s="1"/>
  <c r="S23" i="1"/>
  <c r="R23" i="1"/>
  <c r="Q23" i="1"/>
  <c r="AD22" i="1"/>
  <c r="AC22" i="1" s="1"/>
  <c r="AE22" i="1" s="1"/>
  <c r="R22" i="1"/>
  <c r="Q22" i="1"/>
  <c r="S22" i="1" s="1"/>
  <c r="AD21" i="1"/>
  <c r="AC21" i="1" s="1"/>
  <c r="AE21" i="1" s="1"/>
  <c r="S21" i="1"/>
  <c r="R21" i="1"/>
  <c r="Q21" i="1"/>
  <c r="AD20" i="1"/>
  <c r="AC20" i="1" s="1"/>
  <c r="AE20" i="1" s="1"/>
  <c r="R20" i="1"/>
  <c r="Q20" i="1"/>
  <c r="S20" i="1" s="1"/>
  <c r="AD19" i="1"/>
  <c r="AC19" i="1" s="1"/>
  <c r="AE19" i="1" s="1"/>
  <c r="S19" i="1"/>
  <c r="R19" i="1"/>
  <c r="Q19" i="1"/>
  <c r="AD18" i="1"/>
  <c r="AC18" i="1" s="1"/>
  <c r="AE18" i="1" s="1"/>
  <c r="R18" i="1"/>
  <c r="Q18" i="1"/>
  <c r="S18" i="1" s="1"/>
  <c r="AD17" i="1"/>
  <c r="AC17" i="1" s="1"/>
  <c r="AE17" i="1" s="1"/>
  <c r="S17" i="1"/>
  <c r="R17" i="1"/>
  <c r="Q17" i="1"/>
  <c r="AD16" i="1"/>
  <c r="AC16" i="1" s="1"/>
  <c r="AE16" i="1" s="1"/>
  <c r="R16" i="1"/>
  <c r="Q16" i="1"/>
  <c r="S16" i="1" s="1"/>
  <c r="AD15" i="1"/>
  <c r="AC15" i="1" s="1"/>
  <c r="AE15" i="1" s="1"/>
  <c r="S15" i="1"/>
  <c r="R15" i="1"/>
  <c r="Q15" i="1"/>
  <c r="AD14" i="1"/>
  <c r="AC14" i="1" s="1"/>
  <c r="AE14" i="1" s="1"/>
  <c r="R14" i="1"/>
  <c r="Q14" i="1"/>
  <c r="S14" i="1" s="1"/>
  <c r="AD13" i="1"/>
  <c r="AC13" i="1" s="1"/>
  <c r="AE13" i="1" s="1"/>
  <c r="S13" i="1"/>
  <c r="R13" i="1"/>
  <c r="Q13" i="1"/>
  <c r="AD12" i="1"/>
  <c r="AC12" i="1" s="1"/>
  <c r="AE12" i="1" s="1"/>
  <c r="R12" i="1"/>
  <c r="Q12" i="1"/>
  <c r="S12" i="1" s="1"/>
  <c r="AD11" i="1"/>
  <c r="AC11" i="1" s="1"/>
  <c r="AE11" i="1" s="1"/>
  <c r="S11" i="1"/>
  <c r="R11" i="1"/>
  <c r="AD10" i="1"/>
  <c r="AC10" i="1"/>
  <c r="AE10" i="1" s="1"/>
  <c r="R10" i="1"/>
  <c r="Q10" i="1"/>
  <c r="S10" i="1" s="1"/>
  <c r="AE9" i="1"/>
  <c r="AD9" i="1"/>
  <c r="S9" i="1"/>
  <c r="R9" i="1"/>
  <c r="AD8" i="1"/>
  <c r="AC8" i="1"/>
  <c r="AE8" i="1" s="1"/>
  <c r="S8" i="1"/>
  <c r="R8" i="1"/>
  <c r="Q8" i="1"/>
  <c r="AD7" i="1"/>
  <c r="AC7" i="1" s="1"/>
  <c r="AE7" i="1" s="1"/>
  <c r="R7" i="1"/>
  <c r="Q7" i="1"/>
  <c r="S7" i="1" s="1"/>
  <c r="AB6" i="1"/>
  <c r="AA6" i="1"/>
  <c r="AA149" i="1" s="1"/>
  <c r="Z6" i="1"/>
  <c r="Y6" i="1"/>
  <c r="X6" i="1"/>
  <c r="W6" i="1"/>
  <c r="V6" i="1"/>
  <c r="U6" i="1"/>
  <c r="T6" i="1"/>
  <c r="P6" i="1"/>
  <c r="O6" i="1"/>
  <c r="O149" i="1" s="1"/>
  <c r="N6" i="1"/>
  <c r="M6" i="1"/>
  <c r="L6" i="1"/>
  <c r="K6" i="1"/>
  <c r="J6" i="1"/>
  <c r="I6" i="1"/>
  <c r="H6" i="1"/>
  <c r="AE142" i="1" l="1"/>
  <c r="U149" i="1"/>
  <c r="N149" i="1"/>
  <c r="AE44" i="1"/>
  <c r="S6" i="1"/>
  <c r="R6" i="1"/>
  <c r="AC120" i="1"/>
  <c r="AE120" i="1" s="1"/>
  <c r="I149" i="1"/>
  <c r="Q142" i="1"/>
  <c r="Z149" i="1"/>
  <c r="AD44" i="1"/>
  <c r="H149" i="1"/>
  <c r="J149" i="1"/>
  <c r="AD6" i="1"/>
  <c r="AD25" i="1"/>
  <c r="P149" i="1"/>
  <c r="L149" i="1"/>
  <c r="AD142" i="1"/>
  <c r="Q25" i="1"/>
  <c r="AE25" i="1"/>
  <c r="AE6" i="1"/>
  <c r="R88" i="1"/>
  <c r="Q89" i="1"/>
  <c r="AE88" i="1"/>
  <c r="S142" i="1"/>
  <c r="AC6" i="1"/>
  <c r="Q44" i="1"/>
  <c r="AC44" i="1"/>
  <c r="AC131" i="1"/>
  <c r="AD129" i="1"/>
  <c r="W149" i="1"/>
  <c r="Q130" i="1"/>
  <c r="R129" i="1"/>
  <c r="V149" i="1"/>
  <c r="Q6" i="1"/>
  <c r="AC25" i="1"/>
  <c r="AC88" i="1"/>
  <c r="X149" i="1"/>
  <c r="AB149" i="1"/>
  <c r="AC142" i="1"/>
  <c r="AD88" i="1"/>
  <c r="AC110" i="1"/>
  <c r="AE110" i="1" s="1"/>
  <c r="AC114" i="1"/>
  <c r="AE114" i="1" s="1"/>
  <c r="AC118" i="1"/>
  <c r="AE118" i="1" s="1"/>
  <c r="AC122" i="1"/>
  <c r="AE122" i="1" s="1"/>
  <c r="AC126" i="1"/>
  <c r="AE126" i="1" s="1"/>
  <c r="K149" i="1"/>
  <c r="AD149" i="1" l="1"/>
  <c r="R149" i="1"/>
  <c r="S89" i="1"/>
  <c r="S88" i="1" s="1"/>
  <c r="Q88" i="1"/>
  <c r="Q129" i="1"/>
  <c r="Q149" i="1" s="1"/>
  <c r="S130" i="1"/>
  <c r="S129" i="1" s="1"/>
  <c r="S149" i="1" s="1"/>
  <c r="AE131" i="1"/>
  <c r="AE129" i="1" s="1"/>
  <c r="AE149" i="1" s="1"/>
  <c r="AA150" i="1" s="1"/>
  <c r="AC129" i="1"/>
  <c r="AC149" i="1" s="1"/>
  <c r="O150" i="1"/>
  <c r="M150" i="1" l="1"/>
  <c r="P150" i="1"/>
  <c r="J150" i="1"/>
  <c r="L150" i="1"/>
  <c r="N150" i="1"/>
  <c r="K150" i="1"/>
  <c r="Z150" i="1"/>
  <c r="Y150" i="1"/>
  <c r="U150" i="1"/>
  <c r="AB150" i="1"/>
  <c r="W150" i="1"/>
  <c r="V150" i="1"/>
  <c r="X150" i="1"/>
</calcChain>
</file>

<file path=xl/sharedStrings.xml><?xml version="1.0" encoding="utf-8"?>
<sst xmlns="http://schemas.openxmlformats.org/spreadsheetml/2006/main" count="667" uniqueCount="243">
  <si>
    <t>Number and name of the module</t>
  </si>
  <si>
    <t>Module description</t>
  </si>
  <si>
    <t>Module elements</t>
  </si>
  <si>
    <t>Form of obtaining credit for the subject</t>
  </si>
  <si>
    <t>Discipline</t>
  </si>
  <si>
    <t>Type of the subject: university-wide, interdisciplinary, in the field of study, practical, elective</t>
  </si>
  <si>
    <t>ECTS</t>
  </si>
  <si>
    <t>lecture</t>
  </si>
  <si>
    <t>e-learning</t>
  </si>
  <si>
    <t>lab</t>
  </si>
  <si>
    <t>project</t>
  </si>
  <si>
    <t>workshop</t>
  </si>
  <si>
    <t>other</t>
  </si>
  <si>
    <t>self-taught</t>
  </si>
  <si>
    <t>Number of hours with teacher participation</t>
  </si>
  <si>
    <t>Overall number of hours of the subject</t>
  </si>
  <si>
    <t>exercise</t>
  </si>
  <si>
    <r>
      <t>1st semester</t>
    </r>
    <r>
      <rPr>
        <sz val="11"/>
        <color indexed="8"/>
        <rFont val="Calibri"/>
        <family val="2"/>
        <charset val="238"/>
        <scheme val="minor"/>
      </rPr>
      <t xml:space="preserve"> </t>
    </r>
  </si>
  <si>
    <t>1st semester</t>
  </si>
  <si>
    <t>Z/O</t>
  </si>
  <si>
    <t>University-wide</t>
  </si>
  <si>
    <t>Z</t>
  </si>
  <si>
    <t>E</t>
  </si>
  <si>
    <t>In the field of study</t>
  </si>
  <si>
    <t>In the field of study/Practical</t>
  </si>
  <si>
    <t>Economics - Exercises</t>
  </si>
  <si>
    <t>University-wide/Practical</t>
  </si>
  <si>
    <t>Mathematics - Lecture</t>
  </si>
  <si>
    <t>Interdisciplinary</t>
  </si>
  <si>
    <t>Mathematics - Exercises</t>
  </si>
  <si>
    <t>Interdisciplinary/Practical</t>
  </si>
  <si>
    <t>Human Resources Management - Lecture</t>
  </si>
  <si>
    <t>Human Resources Management - Project</t>
  </si>
  <si>
    <t>2nd semester</t>
  </si>
  <si>
    <t>Modern management methods and techniques - Lecture</t>
  </si>
  <si>
    <t>Modern management methods and techniques - Exercises</t>
  </si>
  <si>
    <t>3rd semester</t>
  </si>
  <si>
    <t>Quantitative methods in management - Lecture</t>
  </si>
  <si>
    <t>Quantitative methods in management - Project</t>
  </si>
  <si>
    <t>Marketing research - Lecture</t>
  </si>
  <si>
    <t>Marketing research - Project</t>
  </si>
  <si>
    <t>Enterprise finance - Lecture</t>
  </si>
  <si>
    <t>Elective</t>
  </si>
  <si>
    <t>Enterprise finance - Exercises</t>
  </si>
  <si>
    <t>Elective/Practical</t>
  </si>
  <si>
    <t>Production management - Lecture</t>
  </si>
  <si>
    <t>Production management - Project</t>
  </si>
  <si>
    <t>The module provides practical skills associated with building human resources strategy.</t>
  </si>
  <si>
    <t>Personnel files and payroll records - Lecture</t>
  </si>
  <si>
    <t>Personnel files and payroll records - Project</t>
  </si>
  <si>
    <t>New trends in the HR management - Lecture</t>
  </si>
  <si>
    <t>New trends in the HR management - Project</t>
  </si>
  <si>
    <t>Personnel strategies - Lecture</t>
  </si>
  <si>
    <t>Personnel strategies - Project</t>
  </si>
  <si>
    <t>4th semester</t>
  </si>
  <si>
    <t>Logistics - Lecture</t>
  </si>
  <si>
    <t>Logistics - Project</t>
  </si>
  <si>
    <t>E-business - Lecture</t>
  </si>
  <si>
    <t>E-business - lab</t>
  </si>
  <si>
    <t>Work evaluation and job assessment systems - Lecture</t>
  </si>
  <si>
    <t>Work evaluation and job assessment systems - Project</t>
  </si>
  <si>
    <t>Personnel marketing - Lecture</t>
  </si>
  <si>
    <t>Personnel marketing - Project</t>
  </si>
  <si>
    <t>5th semester</t>
  </si>
  <si>
    <t>Practical</t>
  </si>
  <si>
    <t>Hotel organization and management - Project</t>
  </si>
  <si>
    <t>Intercultural communication in business - Workshop</t>
  </si>
  <si>
    <t>6th semester</t>
  </si>
  <si>
    <t>University-wide / Practical</t>
  </si>
  <si>
    <t>LEGEND</t>
  </si>
  <si>
    <t>Elective specializations</t>
  </si>
  <si>
    <t>Signature with grade</t>
  </si>
  <si>
    <t>Signature without grade</t>
  </si>
  <si>
    <t>University-wide subject</t>
  </si>
  <si>
    <t>seminar</t>
  </si>
  <si>
    <t>The module develops language competence, physical fitness, and the ability to use computer at the work of manager.</t>
  </si>
  <si>
    <t>Foundations of management - Lecture</t>
  </si>
  <si>
    <t>Foundations of creativity - Lecture</t>
  </si>
  <si>
    <t>Foundations of creativity - Exercises</t>
  </si>
  <si>
    <t>Foundations of marketing - Exercises</t>
  </si>
  <si>
    <t>Foundations of accounting - Lecture</t>
  </si>
  <si>
    <t>Foundations of accounting - Exercises</t>
  </si>
  <si>
    <t>The module introduces the students to the principles of structure and functioning of a smart organization. It also deepens the competence relating to the management of modern enterprises in the economy based on knowledge and information.</t>
  </si>
  <si>
    <t>Foundations of entrepreneurship - Lecture</t>
  </si>
  <si>
    <t>Foundations of entrepreneurship - Project</t>
  </si>
  <si>
    <t>The module develops effective job search skills, and allows the students to create a sense of  value of their own person and work as well as the need for further development.</t>
  </si>
  <si>
    <t xml:space="preserve">The module makes the students ready to independently prepare and present the diploma thesis. </t>
  </si>
  <si>
    <t>The module develops practical skills of the students.</t>
  </si>
  <si>
    <t>The module provides practical skills relating to hotel management and communication and it develops language competence.</t>
  </si>
  <si>
    <t>The students will have written the diploma thesis and are prepared to defend it.</t>
  </si>
  <si>
    <t>Seminar and thesis preparation part 1.</t>
  </si>
  <si>
    <t>Professional internship part 2.</t>
  </si>
  <si>
    <t>Exam</t>
  </si>
  <si>
    <t xml:space="preserve">Management and quality sciences </t>
  </si>
  <si>
    <t>Economics and finance</t>
  </si>
  <si>
    <r>
      <t>M1.</t>
    </r>
    <r>
      <rPr>
        <sz val="10"/>
        <color indexed="8"/>
        <rFont val="Century Gothic"/>
        <family val="2"/>
        <charset val="238"/>
      </rPr>
      <t xml:space="preserve"> Introduction to studying</t>
    </r>
  </si>
  <si>
    <t>The module provides the students with the opportunity to explore their own style of communication and gain the awareness of the barriers hindering communication. It also provides basic training on occupational health and safety and personal data protection.</t>
  </si>
  <si>
    <t>Interpersonal communication - Workshop</t>
  </si>
  <si>
    <t>Personal data protection - Lecture</t>
  </si>
  <si>
    <t>Occupational health and safety - Lecture</t>
  </si>
  <si>
    <t>Foreign language part 1 - Lab</t>
  </si>
  <si>
    <t>Physical education - Exercises</t>
  </si>
  <si>
    <t>Information technologies - Lab</t>
  </si>
  <si>
    <t>Foundations of management - Exercises</t>
  </si>
  <si>
    <t>Economics - Lecture in English</t>
  </si>
  <si>
    <r>
      <t>The module allows to obtain basic knowledge of managing organizations, as well as of the processes that unite and divide people.</t>
    </r>
    <r>
      <rPr>
        <sz val="10"/>
        <color indexed="8"/>
        <rFont val="Century Gothic"/>
        <family val="2"/>
        <charset val="238"/>
      </rPr>
      <t xml:space="preserve"> The module also introduces the topics  relating to economics, foundations of accounting, mathematics and statistics.</t>
    </r>
  </si>
  <si>
    <t>Foreign language part 2 - Lab</t>
  </si>
  <si>
    <t>Foundations of psychology - Lecture</t>
  </si>
  <si>
    <t>The use of databases and content presentation - Lab</t>
  </si>
  <si>
    <t>The module allows to understand the relationship between organizations and their environment.  It prepares the students to properly recognize and react to signals from within the organization and its surroundings. The students also become acquainted with IT systems used in management and acquire knowledge and skills in time management, crisis management and sales techniques.</t>
  </si>
  <si>
    <t>Organisation science - Lecture</t>
  </si>
  <si>
    <t>Organisation science  - Exercises</t>
  </si>
  <si>
    <t>IT systems in management - Lab</t>
  </si>
  <si>
    <t>Sales techniques - Exercises</t>
  </si>
  <si>
    <t>Organizational and decision making techniques - Project</t>
  </si>
  <si>
    <t>Foundations of marketing - Lecture</t>
  </si>
  <si>
    <t>Managerial competencies - Workshhop</t>
  </si>
  <si>
    <t>Crisis management - Workshop</t>
  </si>
  <si>
    <t>Time management - Workshop</t>
  </si>
  <si>
    <t>M6. Business processes</t>
  </si>
  <si>
    <t>Current ( post-modern) business models - Project</t>
  </si>
  <si>
    <r>
      <t xml:space="preserve">The module prepares the students to carry out their own ideas, develops creativity in action and the ability of intercultural communication. It also allows for further development of language competence. </t>
    </r>
    <r>
      <rPr>
        <sz val="10"/>
        <color indexed="8"/>
        <rFont val="Century Gothic"/>
        <family val="2"/>
        <charset val="238"/>
      </rPr>
      <t xml:space="preserve"> </t>
    </r>
  </si>
  <si>
    <t>Intercultural Communication - Workshop</t>
  </si>
  <si>
    <t>Creative development of a subject - Exercises</t>
  </si>
  <si>
    <t>The module provides practical skills associated with setting up, running and developing own enterprise.</t>
  </si>
  <si>
    <t>Negotiations and mediations - Workshop</t>
  </si>
  <si>
    <r>
      <t xml:space="preserve">The module makes the students acquainted with the legal issues and rules of intellectual property protection. </t>
    </r>
    <r>
      <rPr>
        <sz val="10"/>
        <color indexed="8"/>
        <rFont val="Century Gothic"/>
        <family val="2"/>
        <charset val="238"/>
      </rPr>
      <t>It allows deepening of language competence and acquisition of the skills related to constructive conflict resolution.</t>
    </r>
  </si>
  <si>
    <t>Constructive conflict resolution - Workshop</t>
  </si>
  <si>
    <t>Foundations of law - Lecture</t>
  </si>
  <si>
    <t>Intellectual property protection - Lecture</t>
  </si>
  <si>
    <t>CRM - Project</t>
  </si>
  <si>
    <t>ERP - Lab</t>
  </si>
  <si>
    <t>Management system project - Project</t>
  </si>
  <si>
    <t>Elements of coaching - Workshop</t>
  </si>
  <si>
    <t>Awareness of values - Workshop</t>
  </si>
  <si>
    <t>Effective job search - Workshop</t>
  </si>
  <si>
    <t>Self-presentation and branding on the labour market - Workshop</t>
  </si>
  <si>
    <t>Business diagnostics - Lecture</t>
  </si>
  <si>
    <t>Event marketing - Project</t>
  </si>
  <si>
    <t>Design your own enterprise - Project</t>
  </si>
  <si>
    <t>Business plan - Project</t>
  </si>
  <si>
    <t>Business model project - Project</t>
  </si>
  <si>
    <t>TOTAL</t>
  </si>
  <si>
    <r>
      <rPr>
        <sz val="10"/>
        <rFont val="Century Gothic"/>
        <family val="2"/>
        <charset val="238"/>
      </rPr>
      <t>Descriptions of the modules are drawn up on the basis of the outcomes obtained thanks to the acquired knowledge and practical exercises carried out by students in the course of the studies.</t>
    </r>
  </si>
  <si>
    <r>
      <t>M2.</t>
    </r>
    <r>
      <rPr>
        <sz val="10"/>
        <color indexed="8"/>
        <rFont val="Century Gothic"/>
        <family val="2"/>
        <charset val="238"/>
      </rPr>
      <t xml:space="preserve">  Personal and social competence Part 1.</t>
    </r>
  </si>
  <si>
    <r>
      <t>M3.</t>
    </r>
    <r>
      <rPr>
        <sz val="10"/>
        <color indexed="8"/>
        <rFont val="Century Gothic"/>
        <family val="2"/>
        <charset val="238"/>
      </rPr>
      <t xml:space="preserve"> Knowledge in the organization</t>
    </r>
  </si>
  <si>
    <t>University-wide/Elective/Practical</t>
  </si>
  <si>
    <r>
      <t>M4.</t>
    </r>
    <r>
      <rPr>
        <sz val="10"/>
        <color indexed="8"/>
        <rFont val="Century Gothic"/>
        <family val="2"/>
        <charset val="238"/>
      </rPr>
      <t xml:space="preserve"> Personal and social competence Part 2.</t>
    </r>
  </si>
  <si>
    <r>
      <t>M5.</t>
    </r>
    <r>
      <rPr>
        <sz val="10"/>
        <color indexed="8"/>
        <rFont val="Century Gothic"/>
        <family val="2"/>
        <charset val="238"/>
      </rPr>
      <t xml:space="preserve"> Organization and its surroundings</t>
    </r>
  </si>
  <si>
    <r>
      <t>M7.</t>
    </r>
    <r>
      <rPr>
        <sz val="10"/>
        <color indexed="8"/>
        <rFont val="Century Gothic"/>
        <family val="2"/>
        <charset val="238"/>
      </rPr>
      <t xml:space="preserve"> Personal and social competence part 3.</t>
    </r>
  </si>
  <si>
    <r>
      <t>Foreign language part</t>
    </r>
    <r>
      <rPr>
        <sz val="10"/>
        <color indexed="8"/>
        <rFont val="Century Gothic"/>
        <family val="2"/>
        <charset val="238"/>
      </rPr>
      <t xml:space="preserve"> 3 - Lab</t>
    </r>
  </si>
  <si>
    <r>
      <t>M9.</t>
    </r>
    <r>
      <rPr>
        <sz val="10"/>
        <color indexed="8"/>
        <rFont val="Century Gothic"/>
        <family val="2"/>
        <charset val="238"/>
      </rPr>
      <t xml:space="preserve"> Structure and functioning of a smart organization part 1</t>
    </r>
  </si>
  <si>
    <t>The module introduces the students to the quantitative methods in management and  prepares them to develop a project and manage it. The module also develops knowledge about modern management methods and techniques.</t>
  </si>
  <si>
    <t>M8. Functioning of an organization part 1.</t>
  </si>
  <si>
    <t>The module provides practical skills related to the development and management of innovation projects.</t>
  </si>
  <si>
    <r>
      <t>Foreign language part</t>
    </r>
    <r>
      <rPr>
        <sz val="10"/>
        <color indexed="8"/>
        <rFont val="Century Gothic"/>
        <family val="2"/>
        <charset val="238"/>
      </rPr>
      <t xml:space="preserve"> 4 - Lab</t>
    </r>
  </si>
  <si>
    <t>The module develops knowledge and skills of the students related to the structure and functioning of a smart organization.</t>
  </si>
  <si>
    <t>Creative entrepreneurship - Lecture</t>
  </si>
  <si>
    <t>Creative entrepreneurship - Exercises</t>
  </si>
  <si>
    <t>Professional internship part 1</t>
  </si>
  <si>
    <t>Decision-making games (simulations) - Lab</t>
  </si>
  <si>
    <r>
      <t>Seminar and diploma thesis preparation part</t>
    </r>
    <r>
      <rPr>
        <sz val="10"/>
        <color indexed="8"/>
        <rFont val="Century Gothic"/>
        <family val="2"/>
        <charset val="238"/>
      </rPr>
      <t xml:space="preserve"> 2.</t>
    </r>
  </si>
  <si>
    <t>Descriptive statistics - Lecture</t>
  </si>
  <si>
    <t>Descriptive statistics - Exercises</t>
  </si>
  <si>
    <r>
      <t xml:space="preserve">The module develops creativity, sensitivity to other people, and expands the horizons of thought, as well as develops creative and ethical attitudes.  It also allows for further development of language and IT competence, and </t>
    </r>
    <r>
      <rPr>
        <sz val="10"/>
        <color indexed="8"/>
        <rFont val="Century Gothic"/>
        <family val="2"/>
        <charset val="238"/>
      </rPr>
      <t>physical fitness.</t>
    </r>
  </si>
  <si>
    <t>Philosophy and ethics - Lecture</t>
  </si>
  <si>
    <t>Traditional and agile project management - Lab</t>
  </si>
  <si>
    <t>Knowledge management - Project</t>
  </si>
  <si>
    <t>Innovative activity - strategies and models of implementation - Lecture</t>
  </si>
  <si>
    <t>Marketing of innovative ventures and campaign planning - Lecture</t>
  </si>
  <si>
    <t>Organisational culture and human capital in the implementation of innovation - Lecture</t>
  </si>
  <si>
    <t>Organisational culture and human capital in the implementation of innovation - Exercises</t>
  </si>
  <si>
    <t>Planning, profitability evaluation and organisation of an innovation project part 1 - Project</t>
  </si>
  <si>
    <t>Competence model of an innovation leader - Lecture</t>
  </si>
  <si>
    <t>Generating ideas and ways to create innovative solutions part 1 - Workshop</t>
  </si>
  <si>
    <t>Uncertainty and risk in business - Workshop</t>
  </si>
  <si>
    <t>Commercialisation of innovation - Workshop</t>
  </si>
  <si>
    <t>Organisational audit - Workshop</t>
  </si>
  <si>
    <t>Competence management methodology - Lecture</t>
  </si>
  <si>
    <t>Competence management methodology - Project</t>
  </si>
  <si>
    <t>Marketing of innovative ventures and campaign planning - Exercises</t>
  </si>
  <si>
    <t>Financing of innovative activities (sources and challenges) - Lecture</t>
  </si>
  <si>
    <t>Financing of innovative activities (sources and challenges) - Project</t>
  </si>
  <si>
    <t>Functioning of virtual enterprises and innovation ecosystems - Workshop</t>
  </si>
  <si>
    <t>Planning, profitability evaluation and organisation of an innovation project part 2 - Project</t>
  </si>
  <si>
    <t>Generating ideas and ways to create innovative solutions part 2 - Workshop</t>
  </si>
  <si>
    <t>Competence model of an innovation leader - Exercises</t>
  </si>
  <si>
    <t>Cooperation between science and business (R&amp;D projects) - Exercise</t>
  </si>
  <si>
    <t>Business diagnostics - Project</t>
  </si>
  <si>
    <r>
      <t>The module provides practical skills associated with developing a business plan and business model.</t>
    </r>
    <r>
      <rPr>
        <sz val="10"/>
        <color indexed="8"/>
        <rFont val="Century Gothic"/>
        <family val="2"/>
        <charset val="238"/>
      </rPr>
      <t xml:space="preserve"> Thanks to the module, the students are familiar with the challenges that modern managers confront and have the ability to independently plan and design their own enterprises.</t>
    </r>
  </si>
  <si>
    <t>Challenges of a modern manager - Project</t>
  </si>
  <si>
    <t>O</t>
  </si>
  <si>
    <t>Appendix no. 3 to the program of studies - Study plan for the field of study: Management first-cycle studies (recruitment 2023/2024)</t>
  </si>
  <si>
    <t>The module prepares the students for managing start-ups, and managing entities of the sharing economy. It provides the basis for customer development and business model canvas.</t>
  </si>
  <si>
    <t>M10. Introduction to social research part 1</t>
  </si>
  <si>
    <t>The module enables the students to acquire knowledge and skills regarding research methods and techniques as well as processing of data obtained from research.</t>
  </si>
  <si>
    <t>Introduction to social research part 1 - Workshop</t>
  </si>
  <si>
    <t>M11. S4. Sports management part 1</t>
  </si>
  <si>
    <t>The module provides practical skills related to the development and management of sport.</t>
  </si>
  <si>
    <t>Sports in Society - Lecture</t>
  </si>
  <si>
    <t>The Structure of World Sports - Lecture</t>
  </si>
  <si>
    <t>The Structure of World Sports - Workshop</t>
  </si>
  <si>
    <t>Business in Sports - Lecture</t>
  </si>
  <si>
    <t>Business in Sport - Project</t>
  </si>
  <si>
    <t>Management of sports facilities - Workshop</t>
  </si>
  <si>
    <t>Talent Identification - Project</t>
  </si>
  <si>
    <t>Sports Law &amp; Legalities - Lecture</t>
  </si>
  <si>
    <t>Sports Developement &amp; Future Trends - Workshop</t>
  </si>
  <si>
    <t>M14. Introduction to social research part 2.</t>
  </si>
  <si>
    <t>The module deepens the knowledge and skills regarding research methods and techniques as well as processing of data obtained from research.</t>
  </si>
  <si>
    <t>Introduction to social research part 2. - Workshop</t>
  </si>
  <si>
    <t>Management through values - Workshop</t>
  </si>
  <si>
    <t>M15. S4. Sports management part 2</t>
  </si>
  <si>
    <t>The module provides practical skills related to the development and management of sport clubs.</t>
  </si>
  <si>
    <t>Psychology in Sports - Lecture</t>
  </si>
  <si>
    <t>Sports Club Operations Management - Lecture</t>
  </si>
  <si>
    <t>Sports Club Operations Management - Project</t>
  </si>
  <si>
    <t>Sports Financing - Lecture</t>
  </si>
  <si>
    <t>Sports Financing - Project</t>
  </si>
  <si>
    <t>Medicine in Sports - Lecture</t>
  </si>
  <si>
    <t>Football &amp; Futsal Structure &amp; Developement - Workshop</t>
  </si>
  <si>
    <t>Contemporary IT Support Tools in Sports - Lab</t>
  </si>
  <si>
    <t>Contemporary IT Support Tools in Sports - Project</t>
  </si>
  <si>
    <r>
      <t>M16.</t>
    </r>
    <r>
      <rPr>
        <sz val="10"/>
        <color indexed="8"/>
        <rFont val="Century Gothic"/>
        <family val="2"/>
        <charset val="238"/>
      </rPr>
      <t xml:space="preserve"> Personal and social competence part 5.</t>
    </r>
  </si>
  <si>
    <r>
      <t>M17.</t>
    </r>
    <r>
      <rPr>
        <sz val="10"/>
        <color indexed="8"/>
        <rFont val="Century Gothic"/>
        <family val="2"/>
        <charset val="238"/>
      </rPr>
      <t xml:space="preserve"> Diploma thesis preparation part 1.</t>
    </r>
  </si>
  <si>
    <r>
      <t>M18.</t>
    </r>
    <r>
      <rPr>
        <sz val="10"/>
        <color indexed="8"/>
        <rFont val="Century Gothic"/>
        <family val="2"/>
        <charset val="238"/>
      </rPr>
      <t xml:space="preserve"> Professional internship 1</t>
    </r>
  </si>
  <si>
    <r>
      <t>M19.</t>
    </r>
    <r>
      <rPr>
        <sz val="10"/>
        <color indexed="8"/>
        <rFont val="Century Gothic"/>
        <family val="2"/>
        <charset val="238"/>
      </rPr>
      <t xml:space="preserve"> Functioning of an organization part 2  </t>
    </r>
  </si>
  <si>
    <r>
      <t>M20.</t>
    </r>
    <r>
      <rPr>
        <sz val="10"/>
        <color indexed="8"/>
        <rFont val="Century Gothic"/>
        <family val="2"/>
        <charset val="238"/>
      </rPr>
      <t xml:space="preserve"> Foreign language in practice</t>
    </r>
  </si>
  <si>
    <t>M15. S3. Innovation management part 2</t>
  </si>
  <si>
    <t>M15. S2. Human Resources Management part 2</t>
  </si>
  <si>
    <t>M15. S1.Innovative business management part 2.</t>
  </si>
  <si>
    <t>M11. S3. Innovation management part 1</t>
  </si>
  <si>
    <t>M11. S2. Human Resources Management part 1.</t>
  </si>
  <si>
    <t>M11. S1. Innovative business management part 1.</t>
  </si>
  <si>
    <r>
      <t>M12.</t>
    </r>
    <r>
      <rPr>
        <sz val="10"/>
        <color indexed="8"/>
        <rFont val="Century Gothic"/>
        <family val="2"/>
        <charset val="238"/>
      </rPr>
      <t xml:space="preserve"> Personal and social competence part 4.</t>
    </r>
  </si>
  <si>
    <r>
      <t>M13.</t>
    </r>
    <r>
      <rPr>
        <sz val="10"/>
        <color indexed="8"/>
        <rFont val="Century Gothic"/>
        <family val="2"/>
        <charset val="238"/>
      </rPr>
      <t xml:space="preserve"> Structure and functioning of a smart organization part 2.</t>
    </r>
  </si>
  <si>
    <t>Mapping and modelling of business processes - Workshop</t>
  </si>
  <si>
    <t>The module introduces the students to the key areas of an organization, their functioning, structure, and their mutual relations, as well as develops analytical competence. The module provides background for mapping and modelling business processes.</t>
  </si>
  <si>
    <r>
      <t>M21.</t>
    </r>
    <r>
      <rPr>
        <sz val="10"/>
        <color indexed="8"/>
        <rFont val="Century Gothic"/>
        <family val="2"/>
        <charset val="238"/>
      </rPr>
      <t xml:space="preserve"> Diploma thesis preparation part 2.</t>
    </r>
  </si>
  <si>
    <r>
      <t>M22.</t>
    </r>
    <r>
      <rPr>
        <sz val="10"/>
        <color indexed="8"/>
        <rFont val="Century Gothic"/>
        <family val="2"/>
        <charset val="238"/>
      </rPr>
      <t xml:space="preserve"> Professional internship 2</t>
    </r>
  </si>
  <si>
    <r>
      <t>M23.</t>
    </r>
    <r>
      <rPr>
        <sz val="10"/>
        <color indexed="8"/>
        <rFont val="Century Gothic"/>
        <family val="2"/>
        <charset val="238"/>
      </rPr>
      <t xml:space="preserve"> Preparation for running an enterprise </t>
    </r>
  </si>
  <si>
    <t>full-time studies</t>
  </si>
  <si>
    <t>part-time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</si>
</sst>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indexed="8"/>
      <name val="Calibri"/>
      <family val="2"/>
      <charset val="238"/>
      <scheme val="minor"/>
    </font>
    <font>
      <sz val="11"/>
      <color indexed="8"/>
      <name val="Calibri"/>
      <family val="2"/>
      <charset val="238"/>
    </font>
    <font>
      <sz val="9"/>
      <name val="Century Gothic"/>
      <family val="2"/>
      <charset val="238"/>
    </font>
    <font>
      <sz val="8"/>
      <name val="Century Gothic"/>
      <family val="2"/>
      <charset val="238"/>
    </font>
    <font>
      <b/>
      <sz val="10"/>
      <name val="Century Gothic"/>
      <family val="2"/>
      <charset val="238"/>
    </font>
    <font>
      <sz val="10"/>
      <name val="Century Gothic"/>
      <family val="2"/>
      <charset val="238"/>
    </font>
    <font>
      <sz val="10"/>
      <color indexed="8"/>
      <name val="Century Gothic"/>
      <family val="2"/>
      <charset val="238"/>
    </font>
    <font>
      <sz val="10"/>
      <color indexed="8"/>
      <name val="Century Gothic"/>
      <family val="2"/>
      <charset val="238"/>
    </font>
    <font>
      <sz val="11"/>
      <color indexed="8"/>
      <name val="Calibri"/>
      <family val="2"/>
      <charset val="238"/>
      <scheme val="minor"/>
    </font>
    <font>
      <sz val="11"/>
      <color indexed="9"/>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006100"/>
      <name val="Calibri"/>
      <family val="2"/>
      <charset val="238"/>
      <scheme val="minor"/>
    </font>
    <font>
      <sz val="11"/>
      <color rgb="FFFA7D00"/>
      <name val="Calibri"/>
      <family val="2"/>
      <charset val="238"/>
      <scheme val="minor"/>
    </font>
    <font>
      <b/>
      <sz val="11"/>
      <color indexed="9"/>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indexed="8"/>
      <name val="Calibri"/>
      <family val="2"/>
      <charset val="238"/>
      <scheme val="minor"/>
    </font>
    <font>
      <i/>
      <sz val="11"/>
      <color rgb="FF7F7F7F"/>
      <name val="Calibri"/>
      <family val="2"/>
      <charset val="238"/>
      <scheme val="minor"/>
    </font>
    <font>
      <sz val="11"/>
      <color indexed="10"/>
      <name val="Calibri"/>
      <family val="2"/>
      <charset val="238"/>
      <scheme val="minor"/>
    </font>
    <font>
      <b/>
      <sz val="18"/>
      <color theme="3"/>
      <name val="Cambria"/>
      <family val="2"/>
      <charset val="238"/>
    </font>
    <font>
      <sz val="11"/>
      <color rgb="FF9C0006"/>
      <name val="Calibri"/>
      <family val="2"/>
      <charset val="238"/>
      <scheme val="minor"/>
    </font>
    <font>
      <sz val="10"/>
      <color rgb="FFFF0000"/>
      <name val="Century Gothic"/>
      <family val="2"/>
      <charset val="238"/>
    </font>
    <font>
      <b/>
      <sz val="14"/>
      <name val="Century Gothic"/>
      <family val="2"/>
      <charset val="238"/>
    </font>
    <font>
      <sz val="10"/>
      <color theme="1"/>
      <name val="Century Gothic"/>
      <family val="2"/>
      <charset val="238"/>
    </font>
  </fonts>
  <fills count="4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C000"/>
        <bgColor indexed="64"/>
      </patternFill>
    </fill>
    <fill>
      <patternFill patternType="solid">
        <fgColor rgb="FFFFFF00"/>
        <bgColor indexed="64"/>
      </patternFill>
    </fill>
    <fill>
      <patternFill patternType="solid">
        <fgColor rgb="FFCC99FF"/>
        <bgColor indexed="64"/>
      </patternFill>
    </fill>
    <fill>
      <patternFill patternType="solid">
        <fgColor theme="0"/>
        <bgColor indexed="64"/>
      </patternFill>
    </fill>
    <fill>
      <patternFill patternType="solid">
        <fgColor rgb="FF99CBF5"/>
        <bgColor indexed="64"/>
      </patternFill>
    </fill>
    <fill>
      <patternFill patternType="solid">
        <fgColor rgb="FF99CCFF"/>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s>
  <cellStyleXfs count="4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11"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10" fillId="8" borderId="68" applyNumberFormat="0" applyAlignment="0" applyProtection="0"/>
    <xf numFmtId="0" fontId="11" fillId="31" borderId="69" applyNumberFormat="0" applyAlignment="0" applyProtection="0"/>
    <xf numFmtId="0" fontId="12" fillId="32" borderId="0" applyNumberFormat="0" applyBorder="0" applyAlignment="0" applyProtection="0"/>
    <xf numFmtId="0" fontId="13" fillId="0" borderId="70" applyNumberFormat="0" applyFill="0" applyAlignment="0" applyProtection="0"/>
    <xf numFmtId="0" fontId="14" fillId="33" borderId="71" applyNumberFormat="0" applyAlignment="0" applyProtection="0"/>
    <xf numFmtId="0" fontId="15" fillId="0" borderId="72" applyNumberFormat="0" applyFill="0" applyAlignment="0" applyProtection="0"/>
    <xf numFmtId="0" fontId="16" fillId="0" borderId="73" applyNumberFormat="0" applyFill="0" applyAlignment="0" applyProtection="0"/>
    <xf numFmtId="0" fontId="17" fillId="0" borderId="74" applyNumberFormat="0" applyFill="0" applyAlignment="0" applyProtection="0"/>
    <xf numFmtId="0" fontId="17" fillId="0" borderId="0" applyNumberFormat="0" applyFill="0" applyBorder="0" applyAlignment="0" applyProtection="0"/>
    <xf numFmtId="0" fontId="18" fillId="34" borderId="0" applyNumberFormat="0" applyBorder="0" applyAlignment="0" applyProtection="0"/>
    <xf numFmtId="0" fontId="19" fillId="31" borderId="68" applyNumberFormat="0" applyAlignment="0" applyProtection="0"/>
    <xf numFmtId="0" fontId="20" fillId="0" borderId="7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6" borderId="76" applyNumberFormat="0" applyFont="0" applyAlignment="0" applyProtection="0"/>
    <xf numFmtId="0" fontId="24" fillId="35" borderId="0" applyNumberFormat="0" applyBorder="0" applyAlignment="0" applyProtection="0"/>
  </cellStyleXfs>
  <cellXfs count="245">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13"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0" borderId="0" xfId="0" applyFont="1" applyAlignment="1">
      <alignment horizontal="center" vertical="center" textRotation="90"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9" xfId="0" applyFont="1" applyBorder="1" applyAlignment="1">
      <alignment horizontal="center" vertical="center" textRotation="90"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14" borderId="13"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14" borderId="6"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14" borderId="29"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33" xfId="0" applyFont="1" applyBorder="1" applyAlignment="1">
      <alignment horizontal="center" vertical="center" textRotation="90"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8" xfId="0" applyFont="1" applyBorder="1" applyAlignment="1">
      <alignment horizontal="center" vertical="center" wrapText="1"/>
    </xf>
    <xf numFmtId="164" fontId="5" fillId="0" borderId="0" xfId="0" applyNumberFormat="1" applyFont="1" applyAlignment="1">
      <alignment horizontal="center" vertical="center" wrapText="1"/>
    </xf>
    <xf numFmtId="0" fontId="4" fillId="3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6" fillId="9" borderId="13"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7" fillId="0" borderId="0" xfId="0" applyFont="1" applyAlignment="1">
      <alignment horizontal="center" vertical="center" wrapText="1"/>
    </xf>
    <xf numFmtId="0" fontId="5" fillId="0" borderId="50" xfId="0" applyFont="1" applyBorder="1" applyAlignment="1">
      <alignment horizontal="center" vertical="center" wrapText="1"/>
    </xf>
    <xf numFmtId="0" fontId="5" fillId="37" borderId="29" xfId="0" applyFont="1" applyFill="1" applyBorder="1" applyAlignment="1">
      <alignment horizontal="center" vertical="center" wrapText="1"/>
    </xf>
    <xf numFmtId="0" fontId="4" fillId="38" borderId="1" xfId="0" applyFont="1" applyFill="1" applyBorder="1" applyAlignment="1">
      <alignment horizontal="center" vertical="center" wrapText="1"/>
    </xf>
    <xf numFmtId="0" fontId="4" fillId="38" borderId="44" xfId="0" applyFont="1" applyFill="1" applyBorder="1" applyAlignment="1">
      <alignment horizontal="center" vertical="center" wrapText="1"/>
    </xf>
    <xf numFmtId="0" fontId="4" fillId="38" borderId="45" xfId="0" applyFont="1" applyFill="1" applyBorder="1" applyAlignment="1">
      <alignment horizontal="center" vertical="center" wrapText="1"/>
    </xf>
    <xf numFmtId="0" fontId="4" fillId="38" borderId="53" xfId="0" applyFont="1" applyFill="1" applyBorder="1" applyAlignment="1">
      <alignment horizontal="center" vertical="center" wrapText="1"/>
    </xf>
    <xf numFmtId="0" fontId="4" fillId="38" borderId="46" xfId="0" applyFont="1" applyFill="1" applyBorder="1" applyAlignment="1">
      <alignment horizontal="center" vertical="center" wrapText="1"/>
    </xf>
    <xf numFmtId="0" fontId="4" fillId="38" borderId="48" xfId="0" applyFont="1" applyFill="1" applyBorder="1" applyAlignment="1">
      <alignment horizontal="center" vertical="center" wrapText="1"/>
    </xf>
    <xf numFmtId="0" fontId="4" fillId="38" borderId="47" xfId="0" applyFont="1" applyFill="1" applyBorder="1" applyAlignment="1">
      <alignment horizontal="center" vertical="center" wrapText="1"/>
    </xf>
    <xf numFmtId="0" fontId="5" fillId="0" borderId="35" xfId="0" applyFont="1" applyBorder="1" applyAlignment="1">
      <alignment horizontal="center" vertical="center" wrapText="1"/>
    </xf>
    <xf numFmtId="0" fontId="4" fillId="38" borderId="78" xfId="0" applyFont="1" applyFill="1" applyBorder="1" applyAlignment="1">
      <alignment horizontal="center" vertical="center" wrapText="1"/>
    </xf>
    <xf numFmtId="0" fontId="4" fillId="38" borderId="50" xfId="0" applyFont="1" applyFill="1" applyBorder="1" applyAlignment="1">
      <alignment horizontal="center" vertical="center" wrapText="1"/>
    </xf>
    <xf numFmtId="0" fontId="4" fillId="38" borderId="56" xfId="0" applyFont="1" applyFill="1" applyBorder="1" applyAlignment="1">
      <alignment horizontal="center" vertical="center" wrapText="1"/>
    </xf>
    <xf numFmtId="0" fontId="4" fillId="38" borderId="51" xfId="0" applyFont="1" applyFill="1" applyBorder="1" applyAlignment="1">
      <alignment horizontal="center" vertical="center" wrapText="1"/>
    </xf>
    <xf numFmtId="0" fontId="4" fillId="38" borderId="66" xfId="0" applyFont="1" applyFill="1" applyBorder="1" applyAlignment="1">
      <alignment horizontal="center" vertical="center" wrapText="1"/>
    </xf>
    <xf numFmtId="0" fontId="4" fillId="38" borderId="52" xfId="0" applyFont="1" applyFill="1" applyBorder="1" applyAlignment="1">
      <alignment horizontal="center" vertical="center" wrapText="1"/>
    </xf>
    <xf numFmtId="0" fontId="4" fillId="38" borderId="49" xfId="0" applyFont="1" applyFill="1" applyBorder="1" applyAlignment="1">
      <alignment horizontal="center" vertical="center" wrapText="1"/>
    </xf>
    <xf numFmtId="0" fontId="4" fillId="38" borderId="62" xfId="0" applyFont="1" applyFill="1" applyBorder="1" applyAlignment="1">
      <alignment horizontal="center" vertical="center" wrapText="1"/>
    </xf>
    <xf numFmtId="0" fontId="4" fillId="38" borderId="57" xfId="0" applyFont="1" applyFill="1" applyBorder="1" applyAlignment="1">
      <alignment horizontal="center" vertical="center" wrapText="1"/>
    </xf>
    <xf numFmtId="0" fontId="4" fillId="38" borderId="58" xfId="0" applyFont="1" applyFill="1" applyBorder="1" applyAlignment="1">
      <alignment horizontal="center" vertical="center" wrapText="1"/>
    </xf>
    <xf numFmtId="0" fontId="4" fillId="38" borderId="2" xfId="0" applyFont="1" applyFill="1" applyBorder="1" applyAlignment="1">
      <alignment horizontal="center" vertical="center" wrapText="1"/>
    </xf>
    <xf numFmtId="0" fontId="4" fillId="38" borderId="9" xfId="0" applyFont="1" applyFill="1" applyBorder="1" applyAlignment="1">
      <alignment horizontal="center" vertical="center" wrapText="1"/>
    </xf>
    <xf numFmtId="0" fontId="4" fillId="38" borderId="54" xfId="0" applyFont="1" applyFill="1" applyBorder="1" applyAlignment="1">
      <alignment horizontal="center" vertical="center" wrapText="1"/>
    </xf>
    <xf numFmtId="0" fontId="5" fillId="39" borderId="40" xfId="0" applyFont="1" applyFill="1" applyBorder="1" applyAlignment="1">
      <alignment horizontal="center" vertical="center" wrapText="1"/>
    </xf>
    <xf numFmtId="0" fontId="5" fillId="39" borderId="29" xfId="0" applyFont="1" applyFill="1" applyBorder="1" applyAlignment="1">
      <alignment horizontal="center" vertical="center" wrapText="1"/>
    </xf>
    <xf numFmtId="0" fontId="25" fillId="39" borderId="19" xfId="0" applyFont="1" applyFill="1" applyBorder="1" applyAlignment="1">
      <alignment horizontal="center" vertical="center" wrapText="1"/>
    </xf>
    <xf numFmtId="10" fontId="4" fillId="38" borderId="1"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6" fillId="12" borderId="6"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0" borderId="25" xfId="0" applyFont="1" applyBorder="1" applyAlignment="1">
      <alignment horizontal="center" vertical="center" wrapText="1"/>
    </xf>
    <xf numFmtId="0" fontId="5" fillId="40" borderId="6" xfId="0" applyFont="1" applyFill="1" applyBorder="1" applyAlignment="1">
      <alignment horizontal="center" vertical="center" wrapText="1"/>
    </xf>
    <xf numFmtId="0" fontId="5" fillId="37" borderId="6" xfId="0" applyFont="1" applyFill="1" applyBorder="1" applyAlignment="1">
      <alignment horizontal="center" vertical="center" wrapText="1"/>
    </xf>
    <xf numFmtId="0" fontId="5" fillId="40" borderId="8"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8" borderId="8"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5" fillId="40" borderId="20" xfId="0" applyFont="1" applyFill="1" applyBorder="1" applyAlignment="1">
      <alignment horizontal="center" vertical="center" wrapText="1"/>
    </xf>
    <xf numFmtId="0" fontId="5" fillId="40" borderId="22"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27" fillId="40" borderId="6" xfId="0" applyFont="1" applyFill="1" applyBorder="1" applyAlignment="1">
      <alignment horizontal="center" vertical="center" wrapText="1"/>
    </xf>
    <xf numFmtId="0" fontId="27" fillId="40" borderId="29" xfId="0" applyFont="1" applyFill="1" applyBorder="1" applyAlignment="1">
      <alignment horizontal="center" vertical="center" wrapText="1"/>
    </xf>
    <xf numFmtId="0" fontId="5" fillId="40" borderId="29" xfId="0" applyFont="1" applyFill="1" applyBorder="1" applyAlignment="1">
      <alignment horizontal="center" vertical="center" wrapText="1"/>
    </xf>
    <xf numFmtId="0" fontId="4" fillId="38" borderId="30" xfId="0" applyFont="1" applyFill="1" applyBorder="1" applyAlignment="1">
      <alignment horizontal="center" vertical="center" wrapText="1"/>
    </xf>
    <xf numFmtId="0" fontId="4" fillId="38" borderId="15" xfId="0" applyFont="1" applyFill="1" applyBorder="1" applyAlignment="1">
      <alignment horizontal="center" vertical="center" wrapText="1"/>
    </xf>
    <xf numFmtId="0" fontId="27" fillId="40" borderId="13"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4" fillId="38" borderId="26" xfId="0" applyFont="1" applyFill="1" applyBorder="1" applyAlignment="1">
      <alignment horizontal="center" vertical="center" wrapText="1"/>
    </xf>
    <xf numFmtId="0" fontId="4" fillId="38" borderId="80" xfId="0" applyFont="1" applyFill="1" applyBorder="1" applyAlignment="1">
      <alignment horizontal="center" vertical="center" wrapText="1"/>
    </xf>
    <xf numFmtId="0" fontId="5" fillId="0" borderId="80" xfId="0" applyFont="1" applyBorder="1" applyAlignment="1">
      <alignment horizontal="center" vertical="center" wrapText="1"/>
    </xf>
    <xf numFmtId="0" fontId="4" fillId="38" borderId="79" xfId="0" applyFont="1" applyFill="1" applyBorder="1" applyAlignment="1">
      <alignment horizontal="center" vertical="center" wrapText="1"/>
    </xf>
    <xf numFmtId="0" fontId="5" fillId="0" borderId="13" xfId="0" applyFont="1" applyBorder="1" applyAlignment="1">
      <alignment horizontal="center" vertical="center"/>
    </xf>
    <xf numFmtId="0" fontId="5" fillId="41" borderId="6" xfId="0" applyFont="1" applyFill="1" applyBorder="1" applyAlignment="1">
      <alignment horizontal="center" vertical="center" wrapText="1"/>
    </xf>
    <xf numFmtId="0" fontId="5" fillId="41" borderId="8" xfId="0" applyFont="1" applyFill="1" applyBorder="1" applyAlignment="1">
      <alignment horizontal="center" vertical="center" wrapText="1"/>
    </xf>
    <xf numFmtId="0" fontId="5" fillId="41" borderId="13" xfId="0" applyFont="1" applyFill="1" applyBorder="1" applyAlignment="1">
      <alignment horizontal="center" vertical="center" wrapText="1"/>
    </xf>
    <xf numFmtId="0" fontId="5" fillId="41" borderId="17"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27" xfId="0" applyFont="1" applyFill="1" applyBorder="1" applyAlignment="1">
      <alignment horizontal="center" vertical="center" wrapText="1"/>
    </xf>
    <xf numFmtId="0" fontId="2" fillId="0" borderId="81" xfId="0" applyFont="1" applyBorder="1" applyAlignment="1">
      <alignment horizontal="center" vertical="center" wrapText="1"/>
    </xf>
    <xf numFmtId="0" fontId="2" fillId="0" borderId="40" xfId="0" applyFont="1" applyBorder="1" applyAlignment="1">
      <alignment horizontal="center" vertical="center" wrapText="1"/>
    </xf>
    <xf numFmtId="0" fontId="6" fillId="41" borderId="6" xfId="0" applyFont="1" applyFill="1" applyBorder="1" applyAlignment="1">
      <alignment horizontal="center" vertical="center" wrapText="1"/>
    </xf>
    <xf numFmtId="0" fontId="4" fillId="38" borderId="55"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60"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6" fillId="41" borderId="29" xfId="0" applyFont="1" applyFill="1" applyBorder="1" applyAlignment="1">
      <alignment horizontal="center" vertical="center" wrapText="1"/>
    </xf>
    <xf numFmtId="0" fontId="4" fillId="38" borderId="28" xfId="0" applyFont="1" applyFill="1" applyBorder="1" applyAlignment="1">
      <alignment horizontal="center" vertical="center" wrapText="1"/>
    </xf>
    <xf numFmtId="0" fontId="4" fillId="38" borderId="27" xfId="0" applyFont="1" applyFill="1" applyBorder="1" applyAlignment="1">
      <alignment horizontal="center" vertical="center" wrapText="1"/>
    </xf>
    <xf numFmtId="0" fontId="6" fillId="41" borderId="13" xfId="0" applyFont="1" applyFill="1" applyBorder="1" applyAlignment="1">
      <alignment horizontal="center" vertical="center" wrapText="1"/>
    </xf>
    <xf numFmtId="0" fontId="4" fillId="38" borderId="23"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5" fillId="0" borderId="82" xfId="0" applyFont="1" applyBorder="1" applyAlignment="1">
      <alignment horizontal="center" vertical="center" wrapText="1"/>
    </xf>
    <xf numFmtId="0" fontId="5" fillId="39" borderId="19"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0" borderId="8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5" xfId="0" applyFont="1" applyBorder="1" applyAlignment="1">
      <alignment horizontal="center" vertical="center" wrapText="1"/>
    </xf>
    <xf numFmtId="0" fontId="5" fillId="9" borderId="6"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6" fillId="41" borderId="4" xfId="0" applyFont="1" applyFill="1" applyBorder="1" applyAlignment="1">
      <alignment horizontal="center" vertical="center" wrapText="1"/>
    </xf>
    <xf numFmtId="0" fontId="6" fillId="41" borderId="11" xfId="0" applyFont="1" applyFill="1" applyBorder="1" applyAlignment="1">
      <alignment horizontal="center" vertical="center" wrapText="1"/>
    </xf>
    <xf numFmtId="0" fontId="5" fillId="41" borderId="5" xfId="0" applyFont="1" applyFill="1" applyBorder="1" applyAlignment="1">
      <alignment horizontal="center" vertical="center" wrapText="1"/>
    </xf>
    <xf numFmtId="0" fontId="5" fillId="41" borderId="12"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6" fillId="41" borderId="30" xfId="0" applyFont="1" applyFill="1" applyBorder="1" applyAlignment="1">
      <alignment horizontal="center" vertical="center" wrapText="1"/>
    </xf>
    <xf numFmtId="0" fontId="6" fillId="41" borderId="16" xfId="0" applyFont="1" applyFill="1" applyBorder="1" applyAlignment="1">
      <alignment horizontal="center" vertical="center" wrapText="1"/>
    </xf>
    <xf numFmtId="0" fontId="5" fillId="41" borderId="6"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1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4"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0" xfId="0" applyFont="1" applyAlignment="1">
      <alignment horizontal="center" vertical="center" textRotation="90"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4" fillId="8" borderId="43" xfId="0" applyFont="1" applyFill="1" applyBorder="1" applyAlignment="1">
      <alignment horizontal="center" vertical="center" wrapText="1"/>
    </xf>
    <xf numFmtId="0" fontId="4" fillId="8" borderId="6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5" fillId="0" borderId="55" xfId="0" applyFont="1" applyBorder="1" applyAlignment="1">
      <alignment horizontal="center" vertical="center" wrapText="1"/>
    </xf>
    <xf numFmtId="0" fontId="5" fillId="0" borderId="62" xfId="0" applyFont="1" applyBorder="1" applyAlignment="1">
      <alignment horizontal="center" vertical="center" wrapText="1"/>
    </xf>
    <xf numFmtId="0" fontId="4" fillId="8" borderId="63"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77" xfId="0" applyFont="1" applyFill="1" applyBorder="1" applyAlignment="1">
      <alignment horizontal="center" vertical="center" wrapText="1"/>
    </xf>
    <xf numFmtId="0" fontId="4" fillId="0" borderId="65" xfId="0" applyFont="1" applyBorder="1" applyAlignment="1">
      <alignment horizontal="center" vertical="center" textRotation="90" wrapText="1"/>
    </xf>
    <xf numFmtId="0" fontId="4" fillId="0" borderId="53" xfId="0" applyFont="1" applyBorder="1" applyAlignment="1">
      <alignment horizontal="center" vertical="center" textRotation="90" wrapText="1"/>
    </xf>
    <xf numFmtId="0" fontId="26" fillId="0" borderId="0" xfId="0" applyFont="1" applyAlignment="1">
      <alignment horizontal="center" vertical="center" wrapText="1"/>
    </xf>
    <xf numFmtId="0" fontId="5" fillId="0" borderId="0" xfId="0" applyFont="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9" borderId="5"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horizontal="center" vertical="center" wrapText="1"/>
    </xf>
    <xf numFmtId="0" fontId="5" fillId="9" borderId="2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27" fillId="40" borderId="4" xfId="0" applyFont="1" applyFill="1" applyBorder="1" applyAlignment="1">
      <alignment horizontal="center" vertical="center" wrapText="1"/>
    </xf>
    <xf numFmtId="0" fontId="27" fillId="40" borderId="11" xfId="0" applyFont="1" applyFill="1" applyBorder="1" applyAlignment="1">
      <alignment horizontal="center" vertical="center" wrapText="1"/>
    </xf>
    <xf numFmtId="0" fontId="27" fillId="40" borderId="18" xfId="0" applyFont="1" applyFill="1" applyBorder="1" applyAlignment="1">
      <alignment horizontal="center" vertical="center" wrapText="1"/>
    </xf>
    <xf numFmtId="0" fontId="5" fillId="40" borderId="5" xfId="0" applyFont="1" applyFill="1" applyBorder="1" applyAlignment="1">
      <alignment horizontal="center" vertical="center" wrapText="1"/>
    </xf>
    <xf numFmtId="0" fontId="5" fillId="40" borderId="12" xfId="0" applyFont="1" applyFill="1" applyBorder="1" applyAlignment="1">
      <alignment horizontal="center" vertical="center" wrapText="1"/>
    </xf>
    <xf numFmtId="0" fontId="5" fillId="40" borderId="19" xfId="0" applyFont="1" applyFill="1" applyBorder="1" applyAlignment="1">
      <alignment horizontal="center" vertical="center" wrapText="1"/>
    </xf>
    <xf numFmtId="0" fontId="5" fillId="40" borderId="6" xfId="0" applyFont="1" applyFill="1" applyBorder="1" applyAlignment="1">
      <alignment horizontal="center" vertical="center" wrapText="1"/>
    </xf>
    <xf numFmtId="0" fontId="5" fillId="40" borderId="29"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4" fillId="0" borderId="49" xfId="0" applyFont="1" applyBorder="1" applyAlignment="1">
      <alignment horizontal="center" vertical="center" textRotation="90" wrapText="1"/>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6" fillId="9" borderId="10"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27" fillId="40" borderId="30" xfId="0" applyFont="1" applyFill="1" applyBorder="1" applyAlignment="1">
      <alignment horizontal="center" vertical="center" wrapText="1"/>
    </xf>
    <xf numFmtId="0" fontId="27" fillId="40" borderId="16" xfId="0" applyFont="1" applyFill="1" applyBorder="1" applyAlignment="1">
      <alignment horizontal="center" vertical="center" wrapText="1"/>
    </xf>
    <xf numFmtId="0" fontId="5" fillId="12" borderId="55" xfId="0" applyFont="1" applyFill="1" applyBorder="1" applyAlignment="1">
      <alignment horizontal="center" vertical="center" wrapText="1"/>
    </xf>
    <xf numFmtId="0" fontId="5" fillId="12" borderId="62" xfId="0" applyFont="1" applyFill="1" applyBorder="1" applyAlignment="1">
      <alignment horizontal="center" vertical="center" wrapText="1"/>
    </xf>
    <xf numFmtId="0" fontId="5" fillId="12" borderId="63"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9" xfId="0" applyFont="1" applyFill="1" applyBorder="1" applyAlignment="1">
      <alignment horizontal="center" vertical="center" wrapText="1"/>
    </xf>
    <xf numFmtId="0" fontId="4" fillId="8" borderId="66" xfId="0" applyFont="1" applyFill="1" applyBorder="1" applyAlignment="1">
      <alignment horizontal="center" vertical="center" wrapText="1"/>
    </xf>
    <xf numFmtId="0" fontId="4" fillId="8" borderId="67"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8"/>
  <sheetViews>
    <sheetView tabSelected="1" view="pageBreakPreview" zoomScale="90" zoomScaleNormal="65" zoomScaleSheetLayoutView="90" workbookViewId="0">
      <selection activeCell="C8" sqref="C8"/>
    </sheetView>
  </sheetViews>
  <sheetFormatPr defaultColWidth="9.140625" defaultRowHeight="14.25" x14ac:dyDescent="0.25"/>
  <cols>
    <col min="1" max="1" width="19.140625" style="5" customWidth="1"/>
    <col min="2" max="2" width="32" style="4" customWidth="1"/>
    <col min="3" max="3" width="34.7109375" style="1" customWidth="1"/>
    <col min="4" max="4" width="19.140625" style="1" customWidth="1"/>
    <col min="5" max="5" width="15.28515625" style="1" customWidth="1"/>
    <col min="6" max="6" width="20.85546875" style="1" customWidth="1"/>
    <col min="7" max="7" width="4.85546875" style="1" customWidth="1"/>
    <col min="8" max="8" width="6.5703125" style="1" customWidth="1"/>
    <col min="9" max="9" width="8.7109375" style="1" customWidth="1"/>
    <col min="10" max="10" width="6.7109375" style="1" customWidth="1"/>
    <col min="11" max="11" width="7.42578125" style="1" customWidth="1"/>
    <col min="12" max="13" width="6.7109375" style="1" customWidth="1"/>
    <col min="14" max="14" width="7.85546875" style="1" customWidth="1"/>
    <col min="15" max="15" width="10.140625" style="1" customWidth="1"/>
    <col min="16" max="16" width="8.7109375" style="1" customWidth="1"/>
    <col min="17" max="17" width="13.140625" style="1" customWidth="1"/>
    <col min="18" max="18" width="12.28515625" style="1" customWidth="1"/>
    <col min="19" max="19" width="10.28515625" style="1" customWidth="1"/>
    <col min="20" max="20" width="8.5703125" style="1" customWidth="1"/>
    <col min="21" max="21" width="7.140625" style="1" customWidth="1"/>
    <col min="22" max="23" width="6.7109375" style="1" customWidth="1"/>
    <col min="24" max="24" width="6.42578125" style="1" customWidth="1"/>
    <col min="25" max="25" width="7.5703125" style="1" customWidth="1"/>
    <col min="26" max="26" width="7.85546875" style="1" customWidth="1"/>
    <col min="27" max="27" width="11.140625" style="1" customWidth="1"/>
    <col min="28" max="28" width="11" style="1" customWidth="1"/>
    <col min="29" max="29" width="9.28515625" style="1" customWidth="1"/>
    <col min="30" max="30" width="12.140625" style="1" customWidth="1"/>
    <col min="31" max="31" width="11.42578125" style="1" customWidth="1"/>
    <col min="32" max="16384" width="9.140625" style="1"/>
  </cols>
  <sheetData>
    <row r="1" spans="1:31" ht="29.25" customHeight="1" x14ac:dyDescent="0.25">
      <c r="A1" s="196" t="s">
        <v>192</v>
      </c>
      <c r="B1" s="196"/>
      <c r="C1" s="196"/>
      <c r="D1" s="196"/>
      <c r="E1" s="196"/>
      <c r="F1" s="196"/>
      <c r="G1" s="4"/>
      <c r="H1" s="4"/>
      <c r="I1" s="4"/>
      <c r="J1" s="4"/>
      <c r="K1" s="4"/>
      <c r="L1" s="4"/>
      <c r="M1" s="4"/>
      <c r="N1" s="4"/>
      <c r="O1" s="4"/>
      <c r="P1" s="4"/>
      <c r="Q1" s="4"/>
      <c r="R1" s="4"/>
      <c r="S1" s="4"/>
      <c r="T1" s="4"/>
      <c r="U1" s="4"/>
      <c r="V1" s="4"/>
      <c r="W1" s="4"/>
      <c r="X1" s="4"/>
      <c r="Y1" s="4"/>
      <c r="Z1" s="4"/>
      <c r="AA1" s="4"/>
      <c r="AB1" s="4"/>
      <c r="AC1" s="4"/>
      <c r="AD1" s="4"/>
      <c r="AE1" s="4"/>
    </row>
    <row r="2" spans="1:31" ht="19.5" customHeight="1" x14ac:dyDescent="0.25">
      <c r="A2" s="197" t="s">
        <v>143</v>
      </c>
      <c r="B2" s="197"/>
      <c r="C2" s="197"/>
      <c r="D2" s="197"/>
      <c r="E2" s="197"/>
      <c r="F2" s="197"/>
      <c r="G2" s="4"/>
      <c r="H2" s="4"/>
      <c r="I2" s="4"/>
      <c r="J2" s="4"/>
      <c r="K2" s="4"/>
      <c r="L2" s="4"/>
      <c r="M2" s="76"/>
      <c r="N2" s="4"/>
      <c r="O2" s="4"/>
      <c r="P2" s="4"/>
      <c r="Q2" s="4"/>
      <c r="R2" s="4"/>
      <c r="S2" s="4"/>
      <c r="T2" s="4"/>
      <c r="U2" s="4"/>
      <c r="V2" s="4"/>
      <c r="W2" s="4"/>
      <c r="X2" s="4"/>
      <c r="Y2" s="4"/>
      <c r="Z2" s="4"/>
      <c r="AA2" s="4"/>
      <c r="AB2" s="4"/>
      <c r="AC2" s="4"/>
      <c r="AD2" s="4"/>
      <c r="AE2" s="4"/>
    </row>
    <row r="3" spans="1:31" ht="26.25" customHeight="1" thickBot="1" x14ac:dyDescent="0.3">
      <c r="A3" s="197"/>
      <c r="B3" s="197"/>
      <c r="C3" s="197"/>
      <c r="D3" s="197"/>
      <c r="E3" s="197"/>
      <c r="F3" s="197"/>
      <c r="G3" s="4"/>
      <c r="H3" s="4"/>
      <c r="I3" s="4"/>
      <c r="J3" s="4"/>
      <c r="K3" s="4"/>
      <c r="L3" s="4"/>
      <c r="M3" s="4"/>
      <c r="N3" s="4"/>
      <c r="O3" s="4"/>
      <c r="P3" s="4"/>
      <c r="Q3" s="4"/>
      <c r="R3" s="4"/>
      <c r="S3" s="4"/>
      <c r="T3" s="4"/>
      <c r="U3" s="4"/>
      <c r="V3" s="4"/>
      <c r="W3" s="4"/>
      <c r="X3" s="4"/>
      <c r="Y3" s="4"/>
      <c r="Z3" s="4"/>
      <c r="AA3" s="4"/>
      <c r="AB3" s="4"/>
      <c r="AC3" s="4"/>
      <c r="AD3" s="4"/>
      <c r="AE3" s="4"/>
    </row>
    <row r="4" spans="1:31" ht="30" customHeight="1" thickBot="1" x14ac:dyDescent="0.3">
      <c r="D4" s="4"/>
      <c r="E4" s="4"/>
      <c r="F4" s="4"/>
      <c r="G4" s="4"/>
      <c r="H4" s="198" t="s">
        <v>241</v>
      </c>
      <c r="I4" s="198"/>
      <c r="J4" s="198"/>
      <c r="K4" s="198"/>
      <c r="L4" s="198"/>
      <c r="M4" s="198"/>
      <c r="N4" s="198"/>
      <c r="O4" s="198"/>
      <c r="P4" s="198"/>
      <c r="Q4" s="198"/>
      <c r="R4" s="198"/>
      <c r="S4" s="199"/>
      <c r="T4" s="198" t="s">
        <v>242</v>
      </c>
      <c r="U4" s="198"/>
      <c r="V4" s="198"/>
      <c r="W4" s="198"/>
      <c r="X4" s="198"/>
      <c r="Y4" s="198"/>
      <c r="Z4" s="198"/>
      <c r="AA4" s="198"/>
      <c r="AB4" s="198"/>
      <c r="AC4" s="198"/>
      <c r="AD4" s="198"/>
      <c r="AE4" s="198"/>
    </row>
    <row r="5" spans="1:31" ht="64.5" customHeight="1" thickBot="1" x14ac:dyDescent="0.3">
      <c r="A5" s="6" t="s">
        <v>0</v>
      </c>
      <c r="B5" s="6" t="s">
        <v>1</v>
      </c>
      <c r="C5" s="6" t="s">
        <v>2</v>
      </c>
      <c r="D5" s="7" t="s">
        <v>3</v>
      </c>
      <c r="E5" s="54" t="s">
        <v>4</v>
      </c>
      <c r="F5" s="8" t="s">
        <v>5</v>
      </c>
      <c r="G5" s="9"/>
      <c r="H5" s="55" t="s">
        <v>6</v>
      </c>
      <c r="I5" s="56" t="s">
        <v>7</v>
      </c>
      <c r="J5" s="55" t="s">
        <v>16</v>
      </c>
      <c r="K5" s="55" t="s">
        <v>9</v>
      </c>
      <c r="L5" s="55" t="s">
        <v>10</v>
      </c>
      <c r="M5" s="55" t="s">
        <v>11</v>
      </c>
      <c r="N5" s="55" t="s">
        <v>74</v>
      </c>
      <c r="O5" s="56" t="s">
        <v>8</v>
      </c>
      <c r="P5" s="57" t="s">
        <v>12</v>
      </c>
      <c r="Q5" s="57" t="s">
        <v>13</v>
      </c>
      <c r="R5" s="57" t="s">
        <v>14</v>
      </c>
      <c r="S5" s="55" t="s">
        <v>15</v>
      </c>
      <c r="T5" s="55" t="s">
        <v>6</v>
      </c>
      <c r="U5" s="56" t="s">
        <v>7</v>
      </c>
      <c r="V5" s="55" t="s">
        <v>16</v>
      </c>
      <c r="W5" s="55" t="s">
        <v>9</v>
      </c>
      <c r="X5" s="55" t="s">
        <v>10</v>
      </c>
      <c r="Y5" s="55" t="s">
        <v>11</v>
      </c>
      <c r="Z5" s="55" t="s">
        <v>74</v>
      </c>
      <c r="AA5" s="56" t="s">
        <v>8</v>
      </c>
      <c r="AB5" s="57" t="s">
        <v>12</v>
      </c>
      <c r="AC5" s="57" t="s">
        <v>13</v>
      </c>
      <c r="AD5" s="57" t="s">
        <v>14</v>
      </c>
      <c r="AE5" s="55" t="s">
        <v>15</v>
      </c>
    </row>
    <row r="6" spans="1:31" ht="24" customHeight="1" thickBot="1" x14ac:dyDescent="0.3">
      <c r="A6" s="186" t="s">
        <v>17</v>
      </c>
      <c r="B6" s="187"/>
      <c r="C6" s="187"/>
      <c r="D6" s="187"/>
      <c r="E6" s="187"/>
      <c r="F6" s="188"/>
      <c r="G6" s="180" t="s">
        <v>18</v>
      </c>
      <c r="H6" s="79">
        <f>SUM(H7:H24)</f>
        <v>30</v>
      </c>
      <c r="I6" s="97">
        <f t="shared" ref="I6:AE6" si="0">SUM(I7:I24)</f>
        <v>108</v>
      </c>
      <c r="J6" s="79">
        <f t="shared" si="0"/>
        <v>130</v>
      </c>
      <c r="K6" s="79">
        <f t="shared" si="0"/>
        <v>30</v>
      </c>
      <c r="L6" s="79">
        <f t="shared" si="0"/>
        <v>20</v>
      </c>
      <c r="M6" s="79">
        <f t="shared" si="0"/>
        <v>15</v>
      </c>
      <c r="N6" s="79">
        <f t="shared" si="0"/>
        <v>0</v>
      </c>
      <c r="O6" s="79">
        <f t="shared" si="0"/>
        <v>22</v>
      </c>
      <c r="P6" s="79">
        <f t="shared" si="0"/>
        <v>0</v>
      </c>
      <c r="Q6" s="79">
        <f t="shared" si="0"/>
        <v>460</v>
      </c>
      <c r="R6" s="79">
        <f t="shared" si="0"/>
        <v>325</v>
      </c>
      <c r="S6" s="79">
        <f t="shared" si="0"/>
        <v>785</v>
      </c>
      <c r="T6" s="79">
        <f t="shared" si="0"/>
        <v>30</v>
      </c>
      <c r="U6" s="97">
        <f t="shared" si="0"/>
        <v>68</v>
      </c>
      <c r="V6" s="79">
        <f t="shared" si="0"/>
        <v>60</v>
      </c>
      <c r="W6" s="79">
        <f t="shared" si="0"/>
        <v>30</v>
      </c>
      <c r="X6" s="79">
        <f t="shared" si="0"/>
        <v>10</v>
      </c>
      <c r="Y6" s="79">
        <f t="shared" si="0"/>
        <v>10</v>
      </c>
      <c r="Z6" s="79">
        <f t="shared" si="0"/>
        <v>0</v>
      </c>
      <c r="AA6" s="79">
        <f t="shared" si="0"/>
        <v>22</v>
      </c>
      <c r="AB6" s="79">
        <f t="shared" si="0"/>
        <v>0</v>
      </c>
      <c r="AC6" s="79">
        <f t="shared" si="0"/>
        <v>555</v>
      </c>
      <c r="AD6" s="79">
        <f t="shared" si="0"/>
        <v>200</v>
      </c>
      <c r="AE6" s="79">
        <f t="shared" si="0"/>
        <v>755</v>
      </c>
    </row>
    <row r="7" spans="1:31" ht="33.75" customHeight="1" x14ac:dyDescent="0.25">
      <c r="A7" s="179" t="s">
        <v>95</v>
      </c>
      <c r="B7" s="178" t="s">
        <v>96</v>
      </c>
      <c r="C7" s="11" t="s">
        <v>97</v>
      </c>
      <c r="D7" s="11" t="s">
        <v>19</v>
      </c>
      <c r="E7" s="12" t="s">
        <v>21</v>
      </c>
      <c r="F7" s="13" t="s">
        <v>20</v>
      </c>
      <c r="G7" s="181"/>
      <c r="H7" s="80">
        <v>1</v>
      </c>
      <c r="I7" s="86"/>
      <c r="J7" s="11"/>
      <c r="K7" s="11"/>
      <c r="L7" s="11"/>
      <c r="M7" s="11">
        <v>15</v>
      </c>
      <c r="N7" s="11"/>
      <c r="O7" s="11"/>
      <c r="P7" s="11"/>
      <c r="Q7" s="13">
        <f>H7*25-SUM(I7:P7)</f>
        <v>10</v>
      </c>
      <c r="R7" s="80">
        <f t="shared" ref="R7:R24" si="1">SUM(I7:P7)</f>
        <v>15</v>
      </c>
      <c r="S7" s="80">
        <f t="shared" ref="S7:S24" si="2">SUM(I7:Q7)</f>
        <v>25</v>
      </c>
      <c r="T7" s="80">
        <v>1</v>
      </c>
      <c r="U7" s="86"/>
      <c r="V7" s="11"/>
      <c r="W7" s="11"/>
      <c r="X7" s="11"/>
      <c r="Y7" s="11">
        <v>10</v>
      </c>
      <c r="Z7" s="11"/>
      <c r="AA7" s="11"/>
      <c r="AB7" s="11"/>
      <c r="AC7" s="13">
        <f>T7*25-AD7</f>
        <v>15</v>
      </c>
      <c r="AD7" s="81">
        <f t="shared" ref="AD7:AD24" si="3">SUM(U7:AB7)</f>
        <v>10</v>
      </c>
      <c r="AE7" s="81">
        <f t="shared" ref="AE7:AE24" si="4">SUM(U7:AC7)</f>
        <v>25</v>
      </c>
    </row>
    <row r="8" spans="1:31" ht="58.5" customHeight="1" x14ac:dyDescent="0.25">
      <c r="A8" s="164"/>
      <c r="B8" s="166"/>
      <c r="C8" s="17" t="s">
        <v>98</v>
      </c>
      <c r="D8" s="17" t="s">
        <v>21</v>
      </c>
      <c r="E8" s="18" t="s">
        <v>21</v>
      </c>
      <c r="F8" s="19" t="s">
        <v>20</v>
      </c>
      <c r="G8" s="181"/>
      <c r="H8" s="82">
        <v>1</v>
      </c>
      <c r="I8" s="44">
        <v>2</v>
      </c>
      <c r="J8" s="17"/>
      <c r="K8" s="17"/>
      <c r="L8" s="17"/>
      <c r="M8" s="17"/>
      <c r="N8" s="17"/>
      <c r="O8" s="17">
        <v>3</v>
      </c>
      <c r="P8" s="17"/>
      <c r="Q8" s="19">
        <f>H8*25-SUM(I8:P8)</f>
        <v>20</v>
      </c>
      <c r="R8" s="81">
        <f t="shared" si="1"/>
        <v>5</v>
      </c>
      <c r="S8" s="81">
        <f t="shared" si="2"/>
        <v>25</v>
      </c>
      <c r="T8" s="81">
        <v>1</v>
      </c>
      <c r="U8" s="44">
        <v>2</v>
      </c>
      <c r="V8" s="17"/>
      <c r="W8" s="17"/>
      <c r="X8" s="17"/>
      <c r="Y8" s="17"/>
      <c r="Z8" s="17"/>
      <c r="AA8" s="17">
        <v>3</v>
      </c>
      <c r="AB8" s="17"/>
      <c r="AC8" s="21">
        <f>T8*25-AD8</f>
        <v>20</v>
      </c>
      <c r="AD8" s="81">
        <f t="shared" si="3"/>
        <v>5</v>
      </c>
      <c r="AE8" s="81">
        <f t="shared" si="4"/>
        <v>25</v>
      </c>
    </row>
    <row r="9" spans="1:31" ht="50.25" customHeight="1" thickBot="1" x14ac:dyDescent="0.3">
      <c r="A9" s="165"/>
      <c r="B9" s="167"/>
      <c r="C9" s="23" t="s">
        <v>99</v>
      </c>
      <c r="D9" s="23" t="s">
        <v>21</v>
      </c>
      <c r="E9" s="24" t="s">
        <v>21</v>
      </c>
      <c r="F9" s="25" t="s">
        <v>20</v>
      </c>
      <c r="G9" s="181"/>
      <c r="H9" s="83">
        <v>0</v>
      </c>
      <c r="I9" s="50">
        <v>1</v>
      </c>
      <c r="J9" s="23"/>
      <c r="K9" s="23"/>
      <c r="L9" s="23"/>
      <c r="M9" s="23"/>
      <c r="N9" s="23"/>
      <c r="O9" s="23">
        <v>4</v>
      </c>
      <c r="P9" s="23"/>
      <c r="Q9" s="25">
        <v>0</v>
      </c>
      <c r="R9" s="83">
        <f t="shared" si="1"/>
        <v>5</v>
      </c>
      <c r="S9" s="83">
        <f t="shared" si="2"/>
        <v>5</v>
      </c>
      <c r="T9" s="83">
        <v>0</v>
      </c>
      <c r="U9" s="50">
        <v>1</v>
      </c>
      <c r="V9" s="23"/>
      <c r="W9" s="23"/>
      <c r="X9" s="23"/>
      <c r="Y9" s="23"/>
      <c r="Z9" s="23"/>
      <c r="AA9" s="23">
        <v>4</v>
      </c>
      <c r="AB9" s="23"/>
      <c r="AC9" s="19">
        <v>0</v>
      </c>
      <c r="AD9" s="84">
        <f t="shared" si="3"/>
        <v>5</v>
      </c>
      <c r="AE9" s="84">
        <f t="shared" si="4"/>
        <v>5</v>
      </c>
    </row>
    <row r="10" spans="1:31" ht="41.45" customHeight="1" x14ac:dyDescent="0.25">
      <c r="A10" s="179" t="s">
        <v>144</v>
      </c>
      <c r="B10" s="178" t="s">
        <v>75</v>
      </c>
      <c r="C10" s="11" t="s">
        <v>100</v>
      </c>
      <c r="D10" s="11" t="s">
        <v>19</v>
      </c>
      <c r="E10" s="12" t="s">
        <v>21</v>
      </c>
      <c r="F10" s="13" t="s">
        <v>146</v>
      </c>
      <c r="G10" s="181"/>
      <c r="H10" s="80">
        <v>2</v>
      </c>
      <c r="I10" s="86"/>
      <c r="J10" s="11"/>
      <c r="K10" s="11">
        <v>15</v>
      </c>
      <c r="L10" s="11"/>
      <c r="M10" s="11"/>
      <c r="N10" s="11"/>
      <c r="O10" s="11">
        <v>15</v>
      </c>
      <c r="P10" s="11"/>
      <c r="Q10" s="13">
        <f>H10*25-SUM(I10:P10)</f>
        <v>20</v>
      </c>
      <c r="R10" s="80">
        <f t="shared" si="1"/>
        <v>30</v>
      </c>
      <c r="S10" s="80">
        <f t="shared" si="2"/>
        <v>50</v>
      </c>
      <c r="T10" s="80">
        <v>2</v>
      </c>
      <c r="U10" s="86"/>
      <c r="V10" s="11"/>
      <c r="W10" s="11">
        <v>15</v>
      </c>
      <c r="X10" s="11"/>
      <c r="Y10" s="11"/>
      <c r="Z10" s="11"/>
      <c r="AA10" s="11">
        <v>15</v>
      </c>
      <c r="AB10" s="11"/>
      <c r="AC10" s="13">
        <f t="shared" ref="AC10:AC24" si="5">T10*25-AD10</f>
        <v>20</v>
      </c>
      <c r="AD10" s="80">
        <f t="shared" si="3"/>
        <v>30</v>
      </c>
      <c r="AE10" s="80">
        <f t="shared" si="4"/>
        <v>50</v>
      </c>
    </row>
    <row r="11" spans="1:31" ht="17.45" customHeight="1" x14ac:dyDescent="0.25">
      <c r="A11" s="164"/>
      <c r="B11" s="166"/>
      <c r="C11" s="17" t="s">
        <v>101</v>
      </c>
      <c r="D11" s="17" t="s">
        <v>21</v>
      </c>
      <c r="E11" s="27" t="s">
        <v>21</v>
      </c>
      <c r="F11" s="21" t="s">
        <v>20</v>
      </c>
      <c r="G11" s="181"/>
      <c r="H11" s="81">
        <v>0</v>
      </c>
      <c r="I11" s="44"/>
      <c r="J11" s="17">
        <v>30</v>
      </c>
      <c r="K11" s="17"/>
      <c r="L11" s="17"/>
      <c r="M11" s="17"/>
      <c r="N11" s="17"/>
      <c r="O11" s="17"/>
      <c r="P11" s="17"/>
      <c r="Q11" s="21">
        <v>0</v>
      </c>
      <c r="R11" s="81">
        <f t="shared" si="1"/>
        <v>30</v>
      </c>
      <c r="S11" s="81">
        <f t="shared" si="2"/>
        <v>30</v>
      </c>
      <c r="T11" s="81">
        <v>0</v>
      </c>
      <c r="U11" s="44"/>
      <c r="V11" s="17"/>
      <c r="W11" s="17"/>
      <c r="X11" s="17"/>
      <c r="Y11" s="17"/>
      <c r="Z11" s="17"/>
      <c r="AA11" s="17"/>
      <c r="AB11" s="17"/>
      <c r="AC11" s="21">
        <f t="shared" si="5"/>
        <v>0</v>
      </c>
      <c r="AD11" s="81">
        <f t="shared" si="3"/>
        <v>0</v>
      </c>
      <c r="AE11" s="81">
        <f t="shared" si="4"/>
        <v>0</v>
      </c>
    </row>
    <row r="12" spans="1:31" ht="33.75" customHeight="1" thickBot="1" x14ac:dyDescent="0.3">
      <c r="A12" s="165"/>
      <c r="B12" s="167"/>
      <c r="C12" s="23" t="s">
        <v>102</v>
      </c>
      <c r="D12" s="23" t="s">
        <v>19</v>
      </c>
      <c r="E12" s="24" t="s">
        <v>21</v>
      </c>
      <c r="F12" s="25" t="s">
        <v>26</v>
      </c>
      <c r="G12" s="181"/>
      <c r="H12" s="83">
        <v>1</v>
      </c>
      <c r="I12" s="50"/>
      <c r="J12" s="23"/>
      <c r="K12" s="23">
        <v>15</v>
      </c>
      <c r="L12" s="23"/>
      <c r="M12" s="23"/>
      <c r="N12" s="23"/>
      <c r="O12" s="23"/>
      <c r="P12" s="23"/>
      <c r="Q12" s="19">
        <f t="shared" ref="Q12:Q24" si="6">H12*25-SUM(I12:P12)</f>
        <v>10</v>
      </c>
      <c r="R12" s="83">
        <f t="shared" si="1"/>
        <v>15</v>
      </c>
      <c r="S12" s="83">
        <f t="shared" si="2"/>
        <v>25</v>
      </c>
      <c r="T12" s="83">
        <v>1</v>
      </c>
      <c r="U12" s="50"/>
      <c r="V12" s="23"/>
      <c r="W12" s="23">
        <v>15</v>
      </c>
      <c r="X12" s="23"/>
      <c r="Y12" s="23"/>
      <c r="Z12" s="23"/>
      <c r="AA12" s="23"/>
      <c r="AB12" s="23"/>
      <c r="AC12" s="19">
        <f t="shared" si="5"/>
        <v>10</v>
      </c>
      <c r="AD12" s="83">
        <f t="shared" si="3"/>
        <v>15</v>
      </c>
      <c r="AE12" s="83">
        <f t="shared" si="4"/>
        <v>25</v>
      </c>
    </row>
    <row r="13" spans="1:31" ht="30.75" customHeight="1" x14ac:dyDescent="0.25">
      <c r="A13" s="179" t="s">
        <v>145</v>
      </c>
      <c r="B13" s="178" t="s">
        <v>105</v>
      </c>
      <c r="C13" s="11" t="s">
        <v>76</v>
      </c>
      <c r="D13" s="34" t="s">
        <v>22</v>
      </c>
      <c r="E13" s="12" t="s">
        <v>21</v>
      </c>
      <c r="F13" s="13" t="s">
        <v>23</v>
      </c>
      <c r="G13" s="181"/>
      <c r="H13" s="80">
        <v>2</v>
      </c>
      <c r="I13" s="86">
        <v>20</v>
      </c>
      <c r="J13" s="11"/>
      <c r="K13" s="11"/>
      <c r="L13" s="11"/>
      <c r="M13" s="11"/>
      <c r="N13" s="11"/>
      <c r="O13" s="11"/>
      <c r="P13" s="11"/>
      <c r="Q13" s="13">
        <f t="shared" si="6"/>
        <v>30</v>
      </c>
      <c r="R13" s="80">
        <f t="shared" si="1"/>
        <v>20</v>
      </c>
      <c r="S13" s="80">
        <f t="shared" si="2"/>
        <v>50</v>
      </c>
      <c r="T13" s="85">
        <v>2</v>
      </c>
      <c r="U13" s="86">
        <v>10</v>
      </c>
      <c r="V13" s="11"/>
      <c r="W13" s="11"/>
      <c r="X13" s="11"/>
      <c r="Y13" s="11"/>
      <c r="Z13" s="11"/>
      <c r="AA13" s="11"/>
      <c r="AB13" s="11"/>
      <c r="AC13" s="13">
        <f t="shared" si="5"/>
        <v>40</v>
      </c>
      <c r="AD13" s="85">
        <f t="shared" si="3"/>
        <v>10</v>
      </c>
      <c r="AE13" s="85">
        <f t="shared" si="4"/>
        <v>50</v>
      </c>
    </row>
    <row r="14" spans="1:31" ht="30.75" customHeight="1" x14ac:dyDescent="0.25">
      <c r="A14" s="164"/>
      <c r="B14" s="166"/>
      <c r="C14" s="17" t="s">
        <v>103</v>
      </c>
      <c r="D14" s="17" t="s">
        <v>19</v>
      </c>
      <c r="E14" s="18" t="s">
        <v>21</v>
      </c>
      <c r="F14" s="19" t="s">
        <v>24</v>
      </c>
      <c r="G14" s="181"/>
      <c r="H14" s="85">
        <v>3</v>
      </c>
      <c r="I14" s="44"/>
      <c r="J14" s="17">
        <v>20</v>
      </c>
      <c r="K14" s="17"/>
      <c r="L14" s="17"/>
      <c r="M14" s="17"/>
      <c r="N14" s="17"/>
      <c r="O14" s="17"/>
      <c r="P14" s="17"/>
      <c r="Q14" s="19">
        <f t="shared" si="6"/>
        <v>55</v>
      </c>
      <c r="R14" s="81">
        <f t="shared" si="1"/>
        <v>20</v>
      </c>
      <c r="S14" s="81">
        <f t="shared" si="2"/>
        <v>75</v>
      </c>
      <c r="T14" s="85">
        <v>3</v>
      </c>
      <c r="U14" s="44"/>
      <c r="V14" s="17">
        <v>10</v>
      </c>
      <c r="W14" s="17"/>
      <c r="X14" s="17"/>
      <c r="Y14" s="17"/>
      <c r="Z14" s="17"/>
      <c r="AA14" s="17"/>
      <c r="AB14" s="17"/>
      <c r="AC14" s="21">
        <f t="shared" si="5"/>
        <v>65</v>
      </c>
      <c r="AD14" s="81">
        <f t="shared" si="3"/>
        <v>10</v>
      </c>
      <c r="AE14" s="81">
        <f t="shared" si="4"/>
        <v>75</v>
      </c>
    </row>
    <row r="15" spans="1:31" ht="30.75" customHeight="1" x14ac:dyDescent="0.25">
      <c r="A15" s="164"/>
      <c r="B15" s="166"/>
      <c r="C15" s="17" t="s">
        <v>104</v>
      </c>
      <c r="D15" s="17" t="s">
        <v>19</v>
      </c>
      <c r="E15" s="27" t="s">
        <v>22</v>
      </c>
      <c r="F15" s="21" t="s">
        <v>20</v>
      </c>
      <c r="G15" s="181"/>
      <c r="H15" s="81">
        <v>1</v>
      </c>
      <c r="I15" s="44">
        <v>15</v>
      </c>
      <c r="J15" s="17"/>
      <c r="K15" s="17"/>
      <c r="L15" s="17"/>
      <c r="M15" s="17"/>
      <c r="N15" s="17"/>
      <c r="O15" s="17"/>
      <c r="P15" s="17"/>
      <c r="Q15" s="21">
        <f t="shared" si="6"/>
        <v>10</v>
      </c>
      <c r="R15" s="81">
        <f t="shared" si="1"/>
        <v>15</v>
      </c>
      <c r="S15" s="81">
        <f t="shared" si="2"/>
        <v>25</v>
      </c>
      <c r="T15" s="81">
        <v>1</v>
      </c>
      <c r="U15" s="44">
        <v>15</v>
      </c>
      <c r="V15" s="17"/>
      <c r="W15" s="17"/>
      <c r="X15" s="17"/>
      <c r="Y15" s="17"/>
      <c r="Z15" s="17"/>
      <c r="AA15" s="17"/>
      <c r="AB15" s="17"/>
      <c r="AC15" s="21">
        <f t="shared" si="5"/>
        <v>10</v>
      </c>
      <c r="AD15" s="81">
        <f t="shared" si="3"/>
        <v>15</v>
      </c>
      <c r="AE15" s="81">
        <f t="shared" si="4"/>
        <v>25</v>
      </c>
    </row>
    <row r="16" spans="1:31" ht="30.75" customHeight="1" x14ac:dyDescent="0.25">
      <c r="A16" s="164"/>
      <c r="B16" s="166"/>
      <c r="C16" s="17" t="s">
        <v>25</v>
      </c>
      <c r="D16" s="17" t="s">
        <v>19</v>
      </c>
      <c r="E16" s="27" t="s">
        <v>22</v>
      </c>
      <c r="F16" s="21" t="s">
        <v>26</v>
      </c>
      <c r="G16" s="181"/>
      <c r="H16" s="81">
        <v>1</v>
      </c>
      <c r="I16" s="44"/>
      <c r="J16" s="17">
        <v>15</v>
      </c>
      <c r="K16" s="17"/>
      <c r="L16" s="17"/>
      <c r="M16" s="17"/>
      <c r="N16" s="17"/>
      <c r="O16" s="17"/>
      <c r="P16" s="17"/>
      <c r="Q16" s="21">
        <f t="shared" si="6"/>
        <v>10</v>
      </c>
      <c r="R16" s="81">
        <f t="shared" si="1"/>
        <v>15</v>
      </c>
      <c r="S16" s="81">
        <f t="shared" si="2"/>
        <v>25</v>
      </c>
      <c r="T16" s="81">
        <v>1</v>
      </c>
      <c r="U16" s="44"/>
      <c r="V16" s="17">
        <v>15</v>
      </c>
      <c r="W16" s="17"/>
      <c r="X16" s="17"/>
      <c r="Y16" s="17"/>
      <c r="Z16" s="17"/>
      <c r="AA16" s="17"/>
      <c r="AB16" s="17"/>
      <c r="AC16" s="21">
        <f t="shared" si="5"/>
        <v>10</v>
      </c>
      <c r="AD16" s="81">
        <f t="shared" si="3"/>
        <v>15</v>
      </c>
      <c r="AE16" s="81">
        <f t="shared" si="4"/>
        <v>25</v>
      </c>
    </row>
    <row r="17" spans="1:31" ht="30.75" customHeight="1" x14ac:dyDescent="0.25">
      <c r="A17" s="164"/>
      <c r="B17" s="166"/>
      <c r="C17" s="17" t="s">
        <v>27</v>
      </c>
      <c r="D17" s="28" t="s">
        <v>22</v>
      </c>
      <c r="E17" s="27" t="s">
        <v>22</v>
      </c>
      <c r="F17" s="21" t="s">
        <v>28</v>
      </c>
      <c r="G17" s="181"/>
      <c r="H17" s="81">
        <v>1</v>
      </c>
      <c r="I17" s="44">
        <v>15</v>
      </c>
      <c r="J17" s="17"/>
      <c r="K17" s="17"/>
      <c r="L17" s="17"/>
      <c r="M17" s="17"/>
      <c r="N17" s="17"/>
      <c r="O17" s="17"/>
      <c r="P17" s="17"/>
      <c r="Q17" s="19">
        <f t="shared" si="6"/>
        <v>10</v>
      </c>
      <c r="R17" s="81">
        <f t="shared" si="1"/>
        <v>15</v>
      </c>
      <c r="S17" s="81">
        <f t="shared" si="2"/>
        <v>25</v>
      </c>
      <c r="T17" s="81">
        <v>1</v>
      </c>
      <c r="U17" s="44">
        <v>15</v>
      </c>
      <c r="V17" s="17"/>
      <c r="W17" s="17"/>
      <c r="X17" s="17"/>
      <c r="Y17" s="17"/>
      <c r="Z17" s="17"/>
      <c r="AA17" s="17"/>
      <c r="AB17" s="17"/>
      <c r="AC17" s="21">
        <f t="shared" si="5"/>
        <v>10</v>
      </c>
      <c r="AD17" s="81">
        <f t="shared" si="3"/>
        <v>15</v>
      </c>
      <c r="AE17" s="81">
        <f t="shared" si="4"/>
        <v>25</v>
      </c>
    </row>
    <row r="18" spans="1:31" ht="30.75" customHeight="1" x14ac:dyDescent="0.25">
      <c r="A18" s="164"/>
      <c r="B18" s="166"/>
      <c r="C18" s="17" t="s">
        <v>29</v>
      </c>
      <c r="D18" s="17" t="s">
        <v>19</v>
      </c>
      <c r="E18" s="27" t="s">
        <v>22</v>
      </c>
      <c r="F18" s="21" t="s">
        <v>30</v>
      </c>
      <c r="G18" s="181"/>
      <c r="H18" s="81">
        <v>2</v>
      </c>
      <c r="I18" s="44"/>
      <c r="J18" s="17">
        <v>30</v>
      </c>
      <c r="K18" s="17"/>
      <c r="L18" s="17"/>
      <c r="M18" s="17"/>
      <c r="N18" s="17"/>
      <c r="O18" s="17"/>
      <c r="P18" s="17"/>
      <c r="Q18" s="21">
        <f t="shared" si="6"/>
        <v>20</v>
      </c>
      <c r="R18" s="81">
        <f t="shared" si="1"/>
        <v>30</v>
      </c>
      <c r="S18" s="81">
        <f t="shared" si="2"/>
        <v>50</v>
      </c>
      <c r="T18" s="81">
        <v>2</v>
      </c>
      <c r="U18" s="44"/>
      <c r="V18" s="17">
        <v>15</v>
      </c>
      <c r="W18" s="17"/>
      <c r="X18" s="17"/>
      <c r="Y18" s="17"/>
      <c r="Z18" s="17"/>
      <c r="AA18" s="17"/>
      <c r="AB18" s="17"/>
      <c r="AC18" s="21">
        <f t="shared" si="5"/>
        <v>35</v>
      </c>
      <c r="AD18" s="81">
        <f t="shared" si="3"/>
        <v>15</v>
      </c>
      <c r="AE18" s="81">
        <f t="shared" si="4"/>
        <v>50</v>
      </c>
    </row>
    <row r="19" spans="1:31" ht="30.75" customHeight="1" x14ac:dyDescent="0.25">
      <c r="A19" s="164"/>
      <c r="B19" s="166"/>
      <c r="C19" s="135" t="s">
        <v>162</v>
      </c>
      <c r="D19" s="17" t="s">
        <v>19</v>
      </c>
      <c r="E19" s="27" t="s">
        <v>22</v>
      </c>
      <c r="F19" s="21" t="s">
        <v>23</v>
      </c>
      <c r="G19" s="181"/>
      <c r="H19" s="81">
        <v>2</v>
      </c>
      <c r="I19" s="44">
        <v>15</v>
      </c>
      <c r="J19" s="17"/>
      <c r="K19" s="17"/>
      <c r="L19" s="17"/>
      <c r="M19" s="17"/>
      <c r="N19" s="17"/>
      <c r="O19" s="17"/>
      <c r="P19" s="17"/>
      <c r="Q19" s="21">
        <f t="shared" si="6"/>
        <v>35</v>
      </c>
      <c r="R19" s="81">
        <f t="shared" si="1"/>
        <v>15</v>
      </c>
      <c r="S19" s="81">
        <f t="shared" si="2"/>
        <v>50</v>
      </c>
      <c r="T19" s="81">
        <v>2</v>
      </c>
      <c r="U19" s="44">
        <v>5</v>
      </c>
      <c r="V19" s="17"/>
      <c r="W19" s="17"/>
      <c r="X19" s="17"/>
      <c r="Y19" s="17"/>
      <c r="Z19" s="17"/>
      <c r="AA19" s="17"/>
      <c r="AB19" s="17"/>
      <c r="AC19" s="21">
        <f t="shared" si="5"/>
        <v>45</v>
      </c>
      <c r="AD19" s="81">
        <f t="shared" si="3"/>
        <v>5</v>
      </c>
      <c r="AE19" s="81">
        <f t="shared" si="4"/>
        <v>50</v>
      </c>
    </row>
    <row r="20" spans="1:31" ht="30.75" customHeight="1" x14ac:dyDescent="0.25">
      <c r="A20" s="164"/>
      <c r="B20" s="166"/>
      <c r="C20" s="17" t="s">
        <v>163</v>
      </c>
      <c r="D20" s="17" t="s">
        <v>19</v>
      </c>
      <c r="E20" s="27" t="s">
        <v>22</v>
      </c>
      <c r="F20" s="21" t="s">
        <v>24</v>
      </c>
      <c r="G20" s="181"/>
      <c r="H20" s="81">
        <v>2</v>
      </c>
      <c r="I20" s="44"/>
      <c r="J20" s="17">
        <v>15</v>
      </c>
      <c r="K20" s="17"/>
      <c r="L20" s="17"/>
      <c r="M20" s="17"/>
      <c r="N20" s="17"/>
      <c r="O20" s="17"/>
      <c r="P20" s="17"/>
      <c r="Q20" s="21">
        <f t="shared" si="6"/>
        <v>35</v>
      </c>
      <c r="R20" s="81">
        <f t="shared" si="1"/>
        <v>15</v>
      </c>
      <c r="S20" s="81">
        <f t="shared" si="2"/>
        <v>50</v>
      </c>
      <c r="T20" s="81">
        <v>2</v>
      </c>
      <c r="U20" s="44"/>
      <c r="V20" s="17">
        <v>10</v>
      </c>
      <c r="W20" s="17"/>
      <c r="X20" s="17"/>
      <c r="Y20" s="17"/>
      <c r="Z20" s="17"/>
      <c r="AA20" s="17"/>
      <c r="AB20" s="17"/>
      <c r="AC20" s="21">
        <f t="shared" si="5"/>
        <v>40</v>
      </c>
      <c r="AD20" s="81">
        <f t="shared" si="3"/>
        <v>10</v>
      </c>
      <c r="AE20" s="81">
        <f t="shared" si="4"/>
        <v>50</v>
      </c>
    </row>
    <row r="21" spans="1:31" ht="30.75" customHeight="1" x14ac:dyDescent="0.25">
      <c r="A21" s="164"/>
      <c r="B21" s="166"/>
      <c r="C21" s="135" t="s">
        <v>80</v>
      </c>
      <c r="D21" s="28" t="s">
        <v>22</v>
      </c>
      <c r="E21" s="27" t="s">
        <v>22</v>
      </c>
      <c r="F21" s="21" t="s">
        <v>23</v>
      </c>
      <c r="G21" s="181"/>
      <c r="H21" s="85">
        <v>2</v>
      </c>
      <c r="I21" s="43">
        <v>20</v>
      </c>
      <c r="J21" s="36"/>
      <c r="K21" s="36"/>
      <c r="L21" s="36"/>
      <c r="M21" s="36"/>
      <c r="N21" s="36"/>
      <c r="O21" s="36"/>
      <c r="P21" s="36"/>
      <c r="Q21" s="19">
        <f>H21*25-R21</f>
        <v>30</v>
      </c>
      <c r="R21" s="85">
        <f>SUM(I21:P21)</f>
        <v>20</v>
      </c>
      <c r="S21" s="85">
        <f>SUM(I21:Q21)</f>
        <v>50</v>
      </c>
      <c r="T21" s="85">
        <v>2</v>
      </c>
      <c r="U21" s="43">
        <v>10</v>
      </c>
      <c r="V21" s="36"/>
      <c r="W21" s="36"/>
      <c r="X21" s="36"/>
      <c r="Y21" s="36"/>
      <c r="Z21" s="36"/>
      <c r="AA21" s="36"/>
      <c r="AB21" s="36"/>
      <c r="AC21" s="19">
        <f>T21*25-AD21</f>
        <v>40</v>
      </c>
      <c r="AD21" s="85">
        <f>SUM(U21:AB21)</f>
        <v>10</v>
      </c>
      <c r="AE21" s="85">
        <f>SUM(U21:AC21)</f>
        <v>50</v>
      </c>
    </row>
    <row r="22" spans="1:31" ht="30.75" customHeight="1" x14ac:dyDescent="0.25">
      <c r="A22" s="164"/>
      <c r="B22" s="166"/>
      <c r="C22" s="17" t="s">
        <v>81</v>
      </c>
      <c r="D22" s="17" t="s">
        <v>19</v>
      </c>
      <c r="E22" s="27" t="s">
        <v>22</v>
      </c>
      <c r="F22" s="21" t="s">
        <v>24</v>
      </c>
      <c r="G22" s="181"/>
      <c r="H22" s="85">
        <v>3</v>
      </c>
      <c r="I22" s="44"/>
      <c r="J22" s="17">
        <v>20</v>
      </c>
      <c r="K22" s="17"/>
      <c r="L22" s="17"/>
      <c r="M22" s="17"/>
      <c r="N22" s="17"/>
      <c r="O22" s="17"/>
      <c r="P22" s="17"/>
      <c r="Q22" s="21">
        <f>H22*25-R22</f>
        <v>55</v>
      </c>
      <c r="R22" s="81">
        <f>SUM(I22:P22)</f>
        <v>20</v>
      </c>
      <c r="S22" s="81">
        <f>SUM(I22:Q22)</f>
        <v>75</v>
      </c>
      <c r="T22" s="85">
        <v>3</v>
      </c>
      <c r="U22" s="44"/>
      <c r="V22" s="17">
        <v>10</v>
      </c>
      <c r="W22" s="17"/>
      <c r="X22" s="17"/>
      <c r="Y22" s="17"/>
      <c r="Z22" s="17"/>
      <c r="AA22" s="17"/>
      <c r="AB22" s="17"/>
      <c r="AC22" s="21">
        <f>T22*25-AD22</f>
        <v>65</v>
      </c>
      <c r="AD22" s="85">
        <f>SUM(U22:AB22)</f>
        <v>10</v>
      </c>
      <c r="AE22" s="85">
        <f>SUM(U22:AC22)</f>
        <v>75</v>
      </c>
    </row>
    <row r="23" spans="1:31" ht="30.75" customHeight="1" x14ac:dyDescent="0.25">
      <c r="A23" s="164"/>
      <c r="B23" s="166"/>
      <c r="C23" s="17" t="s">
        <v>31</v>
      </c>
      <c r="D23" s="28" t="s">
        <v>22</v>
      </c>
      <c r="E23" s="27" t="s">
        <v>21</v>
      </c>
      <c r="F23" s="21" t="s">
        <v>23</v>
      </c>
      <c r="G23" s="181"/>
      <c r="H23" s="81">
        <v>3</v>
      </c>
      <c r="I23" s="44">
        <v>20</v>
      </c>
      <c r="J23" s="17"/>
      <c r="K23" s="17"/>
      <c r="L23" s="17"/>
      <c r="M23" s="17"/>
      <c r="N23" s="17"/>
      <c r="O23" s="17"/>
      <c r="P23" s="17"/>
      <c r="Q23" s="21">
        <f t="shared" si="6"/>
        <v>55</v>
      </c>
      <c r="R23" s="81">
        <f t="shared" si="1"/>
        <v>20</v>
      </c>
      <c r="S23" s="81">
        <f t="shared" si="2"/>
        <v>75</v>
      </c>
      <c r="T23" s="81">
        <v>3</v>
      </c>
      <c r="U23" s="44">
        <v>10</v>
      </c>
      <c r="V23" s="17"/>
      <c r="W23" s="17"/>
      <c r="X23" s="17"/>
      <c r="Y23" s="17"/>
      <c r="Z23" s="17"/>
      <c r="AA23" s="17"/>
      <c r="AB23" s="17"/>
      <c r="AC23" s="21">
        <f t="shared" si="5"/>
        <v>65</v>
      </c>
      <c r="AD23" s="81">
        <f t="shared" si="3"/>
        <v>10</v>
      </c>
      <c r="AE23" s="81">
        <f t="shared" si="4"/>
        <v>75</v>
      </c>
    </row>
    <row r="24" spans="1:31" ht="30.75" customHeight="1" thickBot="1" x14ac:dyDescent="0.3">
      <c r="A24" s="165"/>
      <c r="B24" s="167"/>
      <c r="C24" s="17" t="s">
        <v>32</v>
      </c>
      <c r="D24" s="17" t="s">
        <v>19</v>
      </c>
      <c r="E24" s="27" t="s">
        <v>21</v>
      </c>
      <c r="F24" s="21" t="s">
        <v>24</v>
      </c>
      <c r="G24" s="181"/>
      <c r="H24" s="84">
        <v>3</v>
      </c>
      <c r="I24" s="133"/>
      <c r="J24" s="31"/>
      <c r="K24" s="31"/>
      <c r="L24" s="31">
        <v>20</v>
      </c>
      <c r="M24" s="31"/>
      <c r="N24" s="31"/>
      <c r="O24" s="31"/>
      <c r="P24" s="31"/>
      <c r="Q24" s="40">
        <f t="shared" si="6"/>
        <v>55</v>
      </c>
      <c r="R24" s="84">
        <f t="shared" si="1"/>
        <v>20</v>
      </c>
      <c r="S24" s="84">
        <f t="shared" si="2"/>
        <v>75</v>
      </c>
      <c r="T24" s="84">
        <v>3</v>
      </c>
      <c r="U24" s="133"/>
      <c r="V24" s="31"/>
      <c r="W24" s="31"/>
      <c r="X24" s="31">
        <v>10</v>
      </c>
      <c r="Y24" s="31"/>
      <c r="Z24" s="31"/>
      <c r="AA24" s="31"/>
      <c r="AB24" s="31"/>
      <c r="AC24" s="40">
        <f t="shared" si="5"/>
        <v>65</v>
      </c>
      <c r="AD24" s="84">
        <f t="shared" si="3"/>
        <v>10</v>
      </c>
      <c r="AE24" s="84">
        <f t="shared" si="4"/>
        <v>75</v>
      </c>
    </row>
    <row r="25" spans="1:31" ht="19.899999999999999" customHeight="1" thickBot="1" x14ac:dyDescent="0.3">
      <c r="A25" s="186" t="s">
        <v>33</v>
      </c>
      <c r="B25" s="187"/>
      <c r="C25" s="187"/>
      <c r="D25" s="187"/>
      <c r="E25" s="187"/>
      <c r="F25" s="188"/>
      <c r="G25" s="194" t="s">
        <v>33</v>
      </c>
      <c r="H25" s="79">
        <f>SUM(H26:H43)</f>
        <v>30</v>
      </c>
      <c r="I25" s="79">
        <f t="shared" ref="I25:AE25" si="7">SUM(I26:I43)</f>
        <v>49</v>
      </c>
      <c r="J25" s="79">
        <f t="shared" si="7"/>
        <v>110</v>
      </c>
      <c r="K25" s="79">
        <f t="shared" si="7"/>
        <v>75</v>
      </c>
      <c r="L25" s="79">
        <f t="shared" si="7"/>
        <v>60</v>
      </c>
      <c r="M25" s="79">
        <f t="shared" si="7"/>
        <v>50</v>
      </c>
      <c r="N25" s="79">
        <f t="shared" si="7"/>
        <v>0</v>
      </c>
      <c r="O25" s="79">
        <f t="shared" si="7"/>
        <v>30</v>
      </c>
      <c r="P25" s="79">
        <f t="shared" si="7"/>
        <v>0</v>
      </c>
      <c r="Q25" s="79">
        <f t="shared" si="7"/>
        <v>406</v>
      </c>
      <c r="R25" s="79">
        <f t="shared" si="7"/>
        <v>374</v>
      </c>
      <c r="S25" s="79">
        <f t="shared" si="7"/>
        <v>780</v>
      </c>
      <c r="T25" s="79">
        <f t="shared" si="7"/>
        <v>30</v>
      </c>
      <c r="U25" s="79">
        <f t="shared" si="7"/>
        <v>29</v>
      </c>
      <c r="V25" s="79">
        <f t="shared" si="7"/>
        <v>45</v>
      </c>
      <c r="W25" s="79">
        <f t="shared" si="7"/>
        <v>35</v>
      </c>
      <c r="X25" s="79">
        <f t="shared" si="7"/>
        <v>30</v>
      </c>
      <c r="Y25" s="79">
        <f t="shared" si="7"/>
        <v>35</v>
      </c>
      <c r="Z25" s="79">
        <f t="shared" si="7"/>
        <v>0</v>
      </c>
      <c r="AA25" s="79">
        <f t="shared" si="7"/>
        <v>25</v>
      </c>
      <c r="AB25" s="79">
        <f t="shared" si="7"/>
        <v>0</v>
      </c>
      <c r="AC25" s="79">
        <f t="shared" si="7"/>
        <v>551</v>
      </c>
      <c r="AD25" s="79">
        <f t="shared" si="7"/>
        <v>199</v>
      </c>
      <c r="AE25" s="79">
        <f t="shared" si="7"/>
        <v>750</v>
      </c>
    </row>
    <row r="26" spans="1:31" ht="43.15" customHeight="1" x14ac:dyDescent="0.25">
      <c r="A26" s="179" t="s">
        <v>147</v>
      </c>
      <c r="B26" s="178" t="s">
        <v>164</v>
      </c>
      <c r="C26" s="11" t="s">
        <v>106</v>
      </c>
      <c r="D26" s="11" t="s">
        <v>19</v>
      </c>
      <c r="E26" s="12" t="s">
        <v>21</v>
      </c>
      <c r="F26" s="13" t="s">
        <v>146</v>
      </c>
      <c r="G26" s="195"/>
      <c r="H26" s="80">
        <v>2</v>
      </c>
      <c r="I26" s="15"/>
      <c r="J26" s="11"/>
      <c r="K26" s="11">
        <v>15</v>
      </c>
      <c r="L26" s="11"/>
      <c r="M26" s="11"/>
      <c r="N26" s="11"/>
      <c r="O26" s="11">
        <v>15</v>
      </c>
      <c r="P26" s="11"/>
      <c r="Q26" s="13">
        <f>H26*25-R26</f>
        <v>20</v>
      </c>
      <c r="R26" s="80">
        <f t="shared" ref="R26:R40" si="8">SUM(I26:P26)</f>
        <v>30</v>
      </c>
      <c r="S26" s="80">
        <f t="shared" ref="S26:S40" si="9">SUM(I26:Q26)</f>
        <v>50</v>
      </c>
      <c r="T26" s="80">
        <v>2</v>
      </c>
      <c r="U26" s="15"/>
      <c r="V26" s="11"/>
      <c r="W26" s="11">
        <v>15</v>
      </c>
      <c r="X26" s="11"/>
      <c r="Y26" s="11"/>
      <c r="Z26" s="11"/>
      <c r="AA26" s="11">
        <v>15</v>
      </c>
      <c r="AB26" s="11"/>
      <c r="AC26" s="13">
        <f t="shared" ref="AC26:AC40" si="10">T26*25-AD26</f>
        <v>20</v>
      </c>
      <c r="AD26" s="81">
        <f t="shared" ref="AD26:AD40" si="11">SUM(U26:AB26)</f>
        <v>30</v>
      </c>
      <c r="AE26" s="81">
        <f t="shared" ref="AE26:AE40" si="12">SUM(U26:AC26)</f>
        <v>50</v>
      </c>
    </row>
    <row r="27" spans="1:31" ht="24.6" customHeight="1" x14ac:dyDescent="0.25">
      <c r="A27" s="164"/>
      <c r="B27" s="166"/>
      <c r="C27" s="17" t="s">
        <v>77</v>
      </c>
      <c r="D27" s="28" t="s">
        <v>22</v>
      </c>
      <c r="E27" s="27" t="s">
        <v>21</v>
      </c>
      <c r="F27" s="21" t="s">
        <v>20</v>
      </c>
      <c r="G27" s="195"/>
      <c r="H27" s="85">
        <v>1</v>
      </c>
      <c r="I27" s="20">
        <v>2</v>
      </c>
      <c r="J27" s="17"/>
      <c r="K27" s="17"/>
      <c r="L27" s="17"/>
      <c r="M27" s="17"/>
      <c r="N27" s="17"/>
      <c r="O27" s="17">
        <v>8</v>
      </c>
      <c r="P27" s="17"/>
      <c r="Q27" s="21">
        <f>H27*25-R27</f>
        <v>15</v>
      </c>
      <c r="R27" s="81">
        <f t="shared" si="8"/>
        <v>10</v>
      </c>
      <c r="S27" s="81">
        <f t="shared" si="9"/>
        <v>25</v>
      </c>
      <c r="T27" s="85">
        <v>1</v>
      </c>
      <c r="U27" s="20">
        <v>2</v>
      </c>
      <c r="V27" s="17"/>
      <c r="W27" s="17"/>
      <c r="X27" s="17"/>
      <c r="Y27" s="17"/>
      <c r="Z27" s="17"/>
      <c r="AA27" s="17">
        <v>3</v>
      </c>
      <c r="AB27" s="17"/>
      <c r="AC27" s="21">
        <f t="shared" si="10"/>
        <v>20</v>
      </c>
      <c r="AD27" s="81">
        <f t="shared" si="11"/>
        <v>5</v>
      </c>
      <c r="AE27" s="81">
        <f t="shared" si="12"/>
        <v>25</v>
      </c>
    </row>
    <row r="28" spans="1:31" ht="22.9" customHeight="1" x14ac:dyDescent="0.25">
      <c r="A28" s="164"/>
      <c r="B28" s="166"/>
      <c r="C28" s="17" t="s">
        <v>78</v>
      </c>
      <c r="D28" s="17" t="s">
        <v>19</v>
      </c>
      <c r="E28" s="27" t="s">
        <v>21</v>
      </c>
      <c r="F28" s="21" t="s">
        <v>20</v>
      </c>
      <c r="G28" s="195"/>
      <c r="H28" s="85">
        <v>1</v>
      </c>
      <c r="I28" s="20"/>
      <c r="J28" s="17">
        <v>15</v>
      </c>
      <c r="K28" s="17"/>
      <c r="L28" s="17"/>
      <c r="M28" s="17"/>
      <c r="N28" s="17"/>
      <c r="O28" s="17"/>
      <c r="P28" s="17"/>
      <c r="Q28" s="21">
        <f>H28*25-R28</f>
        <v>10</v>
      </c>
      <c r="R28" s="81">
        <f t="shared" si="8"/>
        <v>15</v>
      </c>
      <c r="S28" s="81">
        <f t="shared" si="9"/>
        <v>25</v>
      </c>
      <c r="T28" s="85">
        <v>1</v>
      </c>
      <c r="U28" s="20"/>
      <c r="V28" s="17">
        <v>10</v>
      </c>
      <c r="W28" s="17"/>
      <c r="X28" s="17"/>
      <c r="Y28" s="17"/>
      <c r="Z28" s="17"/>
      <c r="AA28" s="17"/>
      <c r="AB28" s="17"/>
      <c r="AC28" s="21">
        <f t="shared" si="10"/>
        <v>15</v>
      </c>
      <c r="AD28" s="81">
        <f t="shared" si="11"/>
        <v>10</v>
      </c>
      <c r="AE28" s="81">
        <f t="shared" si="12"/>
        <v>25</v>
      </c>
    </row>
    <row r="29" spans="1:31" ht="25.15" customHeight="1" x14ac:dyDescent="0.25">
      <c r="A29" s="164"/>
      <c r="B29" s="166"/>
      <c r="C29" s="17" t="s">
        <v>165</v>
      </c>
      <c r="D29" s="17" t="s">
        <v>19</v>
      </c>
      <c r="E29" s="27" t="s">
        <v>21</v>
      </c>
      <c r="F29" s="21" t="s">
        <v>20</v>
      </c>
      <c r="G29" s="195"/>
      <c r="H29" s="81">
        <v>1</v>
      </c>
      <c r="I29" s="20">
        <v>2</v>
      </c>
      <c r="J29" s="17"/>
      <c r="K29" s="17"/>
      <c r="L29" s="17"/>
      <c r="M29" s="17"/>
      <c r="N29" s="17"/>
      <c r="O29" s="17">
        <v>7</v>
      </c>
      <c r="P29" s="17"/>
      <c r="Q29" s="21">
        <f>H29*25-R29</f>
        <v>16</v>
      </c>
      <c r="R29" s="81">
        <f t="shared" si="8"/>
        <v>9</v>
      </c>
      <c r="S29" s="81">
        <f t="shared" si="9"/>
        <v>25</v>
      </c>
      <c r="T29" s="81">
        <v>1</v>
      </c>
      <c r="U29" s="20">
        <v>2</v>
      </c>
      <c r="V29" s="17"/>
      <c r="W29" s="17"/>
      <c r="X29" s="17"/>
      <c r="Y29" s="17"/>
      <c r="Z29" s="17"/>
      <c r="AA29" s="17">
        <v>7</v>
      </c>
      <c r="AB29" s="17"/>
      <c r="AC29" s="21">
        <f t="shared" si="10"/>
        <v>16</v>
      </c>
      <c r="AD29" s="81">
        <f t="shared" si="11"/>
        <v>9</v>
      </c>
      <c r="AE29" s="81">
        <f t="shared" si="12"/>
        <v>25</v>
      </c>
    </row>
    <row r="30" spans="1:31" ht="23.45" customHeight="1" x14ac:dyDescent="0.25">
      <c r="A30" s="164"/>
      <c r="B30" s="166"/>
      <c r="C30" s="17" t="s">
        <v>107</v>
      </c>
      <c r="D30" s="29" t="s">
        <v>19</v>
      </c>
      <c r="E30" s="27" t="s">
        <v>21</v>
      </c>
      <c r="F30" s="21" t="s">
        <v>20</v>
      </c>
      <c r="G30" s="195"/>
      <c r="H30" s="84">
        <v>1</v>
      </c>
      <c r="I30" s="20">
        <v>10</v>
      </c>
      <c r="J30" s="17"/>
      <c r="K30" s="17"/>
      <c r="L30" s="17"/>
      <c r="M30" s="17"/>
      <c r="N30" s="17"/>
      <c r="O30" s="17"/>
      <c r="P30" s="17"/>
      <c r="Q30" s="21">
        <f>H30*25-R30</f>
        <v>15</v>
      </c>
      <c r="R30" s="81">
        <f t="shared" si="8"/>
        <v>10</v>
      </c>
      <c r="S30" s="81">
        <f t="shared" si="9"/>
        <v>25</v>
      </c>
      <c r="T30" s="84">
        <v>1</v>
      </c>
      <c r="U30" s="20">
        <v>5</v>
      </c>
      <c r="V30" s="17"/>
      <c r="W30" s="17"/>
      <c r="X30" s="17"/>
      <c r="Y30" s="17"/>
      <c r="Z30" s="17"/>
      <c r="AA30" s="17"/>
      <c r="AB30" s="17"/>
      <c r="AC30" s="21">
        <f t="shared" si="10"/>
        <v>20</v>
      </c>
      <c r="AD30" s="81">
        <f t="shared" si="11"/>
        <v>5</v>
      </c>
      <c r="AE30" s="81">
        <f t="shared" si="12"/>
        <v>25</v>
      </c>
    </row>
    <row r="31" spans="1:31" ht="21.6" customHeight="1" x14ac:dyDescent="0.25">
      <c r="A31" s="164"/>
      <c r="B31" s="166"/>
      <c r="C31" s="17" t="s">
        <v>101</v>
      </c>
      <c r="D31" s="17" t="s">
        <v>21</v>
      </c>
      <c r="E31" s="27" t="s">
        <v>21</v>
      </c>
      <c r="F31" s="21" t="s">
        <v>20</v>
      </c>
      <c r="G31" s="195"/>
      <c r="H31" s="84">
        <v>0</v>
      </c>
      <c r="I31" s="20"/>
      <c r="J31" s="17">
        <v>30</v>
      </c>
      <c r="K31" s="17"/>
      <c r="L31" s="17"/>
      <c r="M31" s="17"/>
      <c r="N31" s="17"/>
      <c r="O31" s="17"/>
      <c r="P31" s="17"/>
      <c r="Q31" s="21">
        <v>0</v>
      </c>
      <c r="R31" s="81">
        <f t="shared" si="8"/>
        <v>30</v>
      </c>
      <c r="S31" s="81">
        <f t="shared" si="9"/>
        <v>30</v>
      </c>
      <c r="T31" s="84">
        <v>0</v>
      </c>
      <c r="U31" s="20"/>
      <c r="V31" s="17"/>
      <c r="W31" s="17"/>
      <c r="X31" s="17"/>
      <c r="Y31" s="17"/>
      <c r="Z31" s="17"/>
      <c r="AA31" s="17"/>
      <c r="AB31" s="17"/>
      <c r="AC31" s="21">
        <f t="shared" si="10"/>
        <v>0</v>
      </c>
      <c r="AD31" s="81">
        <f t="shared" si="11"/>
        <v>0</v>
      </c>
      <c r="AE31" s="81">
        <f t="shared" si="12"/>
        <v>0</v>
      </c>
    </row>
    <row r="32" spans="1:31" ht="36.75" customHeight="1" thickBot="1" x14ac:dyDescent="0.3">
      <c r="A32" s="164"/>
      <c r="B32" s="166"/>
      <c r="C32" s="31" t="s">
        <v>108</v>
      </c>
      <c r="D32" s="31" t="s">
        <v>19</v>
      </c>
      <c r="E32" s="32" t="s">
        <v>21</v>
      </c>
      <c r="F32" s="33" t="s">
        <v>24</v>
      </c>
      <c r="G32" s="195"/>
      <c r="H32" s="84">
        <v>3</v>
      </c>
      <c r="I32" s="35"/>
      <c r="J32" s="31"/>
      <c r="K32" s="31">
        <v>30</v>
      </c>
      <c r="L32" s="31"/>
      <c r="M32" s="31"/>
      <c r="N32" s="31"/>
      <c r="O32" s="31"/>
      <c r="P32" s="31"/>
      <c r="Q32" s="33">
        <f t="shared" ref="Q32:Q40" si="13">H32*25-R32</f>
        <v>45</v>
      </c>
      <c r="R32" s="84">
        <f t="shared" si="8"/>
        <v>30</v>
      </c>
      <c r="S32" s="84">
        <f t="shared" si="9"/>
        <v>75</v>
      </c>
      <c r="T32" s="84">
        <v>3</v>
      </c>
      <c r="U32" s="35"/>
      <c r="V32" s="31"/>
      <c r="W32" s="31">
        <v>10</v>
      </c>
      <c r="X32" s="31"/>
      <c r="Y32" s="31"/>
      <c r="Z32" s="31"/>
      <c r="AA32" s="31"/>
      <c r="AB32" s="31"/>
      <c r="AC32" s="40">
        <f t="shared" si="10"/>
        <v>65</v>
      </c>
      <c r="AD32" s="84">
        <f t="shared" si="11"/>
        <v>10</v>
      </c>
      <c r="AE32" s="84">
        <f t="shared" si="12"/>
        <v>75</v>
      </c>
    </row>
    <row r="33" spans="1:31" ht="31.5" customHeight="1" x14ac:dyDescent="0.25">
      <c r="A33" s="189" t="s">
        <v>148</v>
      </c>
      <c r="B33" s="183" t="s">
        <v>109</v>
      </c>
      <c r="C33" s="105" t="s">
        <v>110</v>
      </c>
      <c r="D33" s="34" t="s">
        <v>22</v>
      </c>
      <c r="E33" s="12" t="s">
        <v>21</v>
      </c>
      <c r="F33" s="13" t="s">
        <v>23</v>
      </c>
      <c r="G33" s="195"/>
      <c r="H33" s="80">
        <v>2</v>
      </c>
      <c r="I33" s="86">
        <v>20</v>
      </c>
      <c r="J33" s="11"/>
      <c r="K33" s="11"/>
      <c r="L33" s="11"/>
      <c r="M33" s="11"/>
      <c r="N33" s="11"/>
      <c r="O33" s="11"/>
      <c r="P33" s="11"/>
      <c r="Q33" s="12">
        <f>H33*25-SUM(I33:P33)</f>
        <v>30</v>
      </c>
      <c r="R33" s="87">
        <f>SUM(I33:P33)</f>
        <v>20</v>
      </c>
      <c r="S33" s="80">
        <f>SUM(I33:Q33)</f>
        <v>50</v>
      </c>
      <c r="T33" s="88">
        <v>2</v>
      </c>
      <c r="U33" s="86">
        <v>10</v>
      </c>
      <c r="V33" s="11"/>
      <c r="W33" s="11"/>
      <c r="X33" s="11"/>
      <c r="Y33" s="11"/>
      <c r="Z33" s="11"/>
      <c r="AA33" s="11"/>
      <c r="AB33" s="11"/>
      <c r="AC33" s="12">
        <f>T33*25-AD33</f>
        <v>40</v>
      </c>
      <c r="AD33" s="87">
        <f>SUM(U33:AB33)</f>
        <v>10</v>
      </c>
      <c r="AE33" s="80">
        <f>SUM(U33:AC33)</f>
        <v>50</v>
      </c>
    </row>
    <row r="34" spans="1:31" ht="31.5" customHeight="1" x14ac:dyDescent="0.25">
      <c r="A34" s="190"/>
      <c r="B34" s="184"/>
      <c r="C34" s="106" t="s">
        <v>111</v>
      </c>
      <c r="D34" s="17" t="s">
        <v>19</v>
      </c>
      <c r="E34" s="27" t="s">
        <v>21</v>
      </c>
      <c r="F34" s="21" t="s">
        <v>24</v>
      </c>
      <c r="G34" s="195"/>
      <c r="H34" s="81">
        <v>3</v>
      </c>
      <c r="I34" s="44"/>
      <c r="J34" s="17">
        <v>20</v>
      </c>
      <c r="K34" s="17"/>
      <c r="L34" s="17"/>
      <c r="M34" s="17"/>
      <c r="N34" s="17"/>
      <c r="O34" s="17"/>
      <c r="P34" s="17"/>
      <c r="Q34" s="27">
        <f>H34*25-SUM(I34:P34)</f>
        <v>55</v>
      </c>
      <c r="R34" s="89">
        <f>SUM(I34:P34)</f>
        <v>20</v>
      </c>
      <c r="S34" s="81">
        <f>SUM(I34:Q34)</f>
        <v>75</v>
      </c>
      <c r="T34" s="90">
        <v>3</v>
      </c>
      <c r="U34" s="44"/>
      <c r="V34" s="17">
        <v>10</v>
      </c>
      <c r="W34" s="17"/>
      <c r="X34" s="17"/>
      <c r="Y34" s="17"/>
      <c r="Z34" s="17"/>
      <c r="AA34" s="17"/>
      <c r="AB34" s="17"/>
      <c r="AC34" s="27">
        <f>T34*25-AD34</f>
        <v>65</v>
      </c>
      <c r="AD34" s="89">
        <f>SUM(U34:AB34)</f>
        <v>10</v>
      </c>
      <c r="AE34" s="81">
        <f>SUM(U34:AC34)</f>
        <v>75</v>
      </c>
    </row>
    <row r="35" spans="1:31" ht="31.5" customHeight="1" x14ac:dyDescent="0.25">
      <c r="A35" s="190"/>
      <c r="B35" s="184"/>
      <c r="C35" s="107" t="s">
        <v>118</v>
      </c>
      <c r="D35" s="31" t="s">
        <v>19</v>
      </c>
      <c r="E35" s="32" t="s">
        <v>21</v>
      </c>
      <c r="F35" s="33" t="s">
        <v>24</v>
      </c>
      <c r="G35" s="195"/>
      <c r="H35" s="81">
        <v>1</v>
      </c>
      <c r="I35" s="44"/>
      <c r="J35" s="17"/>
      <c r="K35" s="17"/>
      <c r="L35" s="17"/>
      <c r="M35" s="17">
        <v>10</v>
      </c>
      <c r="N35" s="17"/>
      <c r="O35" s="17"/>
      <c r="P35" s="17"/>
      <c r="Q35" s="27">
        <f>H35*25-SUM(I35:P35)</f>
        <v>15</v>
      </c>
      <c r="R35" s="89">
        <f>SUM(I35:P35)</f>
        <v>10</v>
      </c>
      <c r="S35" s="81">
        <f>SUM(I35:Q35)</f>
        <v>25</v>
      </c>
      <c r="T35" s="90">
        <v>1</v>
      </c>
      <c r="U35" s="44"/>
      <c r="V35" s="17"/>
      <c r="W35" s="17"/>
      <c r="X35" s="17"/>
      <c r="Y35" s="17">
        <v>10</v>
      </c>
      <c r="Z35" s="17"/>
      <c r="AA35" s="17"/>
      <c r="AB35" s="17"/>
      <c r="AC35" s="27">
        <f>T35*25-AD35</f>
        <v>15</v>
      </c>
      <c r="AD35" s="89">
        <f>SUM(U35:AB35)</f>
        <v>10</v>
      </c>
      <c r="AE35" s="81">
        <f>SUM(U35:AC35)</f>
        <v>25</v>
      </c>
    </row>
    <row r="36" spans="1:31" ht="31.5" customHeight="1" x14ac:dyDescent="0.25">
      <c r="A36" s="190"/>
      <c r="B36" s="184"/>
      <c r="C36" s="17" t="s">
        <v>117</v>
      </c>
      <c r="D36" s="17" t="s">
        <v>19</v>
      </c>
      <c r="E36" s="27" t="s">
        <v>21</v>
      </c>
      <c r="F36" s="21" t="s">
        <v>24</v>
      </c>
      <c r="G36" s="195"/>
      <c r="H36" s="81">
        <v>1</v>
      </c>
      <c r="I36" s="44"/>
      <c r="J36" s="17"/>
      <c r="K36" s="17"/>
      <c r="L36" s="17"/>
      <c r="M36" s="17">
        <v>10</v>
      </c>
      <c r="N36" s="17"/>
      <c r="O36" s="17"/>
      <c r="P36" s="17"/>
      <c r="Q36" s="27">
        <f>H36*25-SUM(I36:P36)</f>
        <v>15</v>
      </c>
      <c r="R36" s="89">
        <f>SUM(I36:P36)</f>
        <v>10</v>
      </c>
      <c r="S36" s="81">
        <f>SUM(I36:Q36)</f>
        <v>25</v>
      </c>
      <c r="T36" s="90">
        <v>1</v>
      </c>
      <c r="U36" s="44"/>
      <c r="V36" s="17"/>
      <c r="W36" s="17"/>
      <c r="X36" s="17"/>
      <c r="Y36" s="17">
        <v>10</v>
      </c>
      <c r="Z36" s="17"/>
      <c r="AA36" s="17"/>
      <c r="AB36" s="17"/>
      <c r="AC36" s="27">
        <f>T36*25-AD36</f>
        <v>15</v>
      </c>
      <c r="AD36" s="89">
        <f>SUM(U36:AB36)</f>
        <v>10</v>
      </c>
      <c r="AE36" s="81">
        <f>SUM(U36:AC36)</f>
        <v>25</v>
      </c>
    </row>
    <row r="37" spans="1:31" ht="31.5" customHeight="1" x14ac:dyDescent="0.25">
      <c r="A37" s="190"/>
      <c r="B37" s="184"/>
      <c r="C37" s="36" t="s">
        <v>115</v>
      </c>
      <c r="D37" s="37" t="s">
        <v>22</v>
      </c>
      <c r="E37" s="18" t="s">
        <v>21</v>
      </c>
      <c r="F37" s="19" t="s">
        <v>28</v>
      </c>
      <c r="G37" s="195"/>
      <c r="H37" s="81">
        <v>1</v>
      </c>
      <c r="I37" s="44">
        <v>15</v>
      </c>
      <c r="J37" s="17"/>
      <c r="K37" s="17"/>
      <c r="L37" s="17"/>
      <c r="M37" s="17"/>
      <c r="N37" s="17"/>
      <c r="O37" s="17"/>
      <c r="P37" s="17"/>
      <c r="Q37" s="27">
        <f t="shared" si="13"/>
        <v>10</v>
      </c>
      <c r="R37" s="89">
        <f t="shared" si="8"/>
        <v>15</v>
      </c>
      <c r="S37" s="81">
        <f t="shared" si="9"/>
        <v>25</v>
      </c>
      <c r="T37" s="90">
        <v>1</v>
      </c>
      <c r="U37" s="44">
        <v>10</v>
      </c>
      <c r="V37" s="17"/>
      <c r="W37" s="17"/>
      <c r="X37" s="17"/>
      <c r="Y37" s="17"/>
      <c r="Z37" s="17"/>
      <c r="AA37" s="17"/>
      <c r="AB37" s="17"/>
      <c r="AC37" s="27">
        <f t="shared" si="10"/>
        <v>15</v>
      </c>
      <c r="AD37" s="89">
        <f t="shared" si="11"/>
        <v>10</v>
      </c>
      <c r="AE37" s="81">
        <f t="shared" si="12"/>
        <v>25</v>
      </c>
    </row>
    <row r="38" spans="1:31" ht="36.6" customHeight="1" x14ac:dyDescent="0.25">
      <c r="A38" s="190"/>
      <c r="B38" s="184"/>
      <c r="C38" s="17" t="s">
        <v>79</v>
      </c>
      <c r="D38" s="17" t="s">
        <v>19</v>
      </c>
      <c r="E38" s="27" t="s">
        <v>21</v>
      </c>
      <c r="F38" s="21" t="s">
        <v>30</v>
      </c>
      <c r="G38" s="195"/>
      <c r="H38" s="81">
        <v>1</v>
      </c>
      <c r="I38" s="44"/>
      <c r="J38" s="17">
        <v>15</v>
      </c>
      <c r="K38" s="17"/>
      <c r="L38" s="17"/>
      <c r="M38" s="17"/>
      <c r="N38" s="17"/>
      <c r="O38" s="17"/>
      <c r="P38" s="17"/>
      <c r="Q38" s="27">
        <f t="shared" si="13"/>
        <v>10</v>
      </c>
      <c r="R38" s="89">
        <f t="shared" si="8"/>
        <v>15</v>
      </c>
      <c r="S38" s="81">
        <f t="shared" si="9"/>
        <v>25</v>
      </c>
      <c r="T38" s="90">
        <v>1</v>
      </c>
      <c r="U38" s="44"/>
      <c r="V38" s="17">
        <v>10</v>
      </c>
      <c r="W38" s="17"/>
      <c r="X38" s="17"/>
      <c r="Y38" s="17"/>
      <c r="Z38" s="17"/>
      <c r="AA38" s="17"/>
      <c r="AB38" s="17"/>
      <c r="AC38" s="27">
        <f t="shared" si="10"/>
        <v>15</v>
      </c>
      <c r="AD38" s="89">
        <f t="shared" si="11"/>
        <v>10</v>
      </c>
      <c r="AE38" s="81">
        <f t="shared" si="12"/>
        <v>25</v>
      </c>
    </row>
    <row r="39" spans="1:31" ht="28.5" customHeight="1" x14ac:dyDescent="0.25">
      <c r="A39" s="190"/>
      <c r="B39" s="184"/>
      <c r="C39" s="107" t="s">
        <v>116</v>
      </c>
      <c r="D39" s="31" t="s">
        <v>19</v>
      </c>
      <c r="E39" s="32" t="s">
        <v>21</v>
      </c>
      <c r="F39" s="21" t="s">
        <v>24</v>
      </c>
      <c r="G39" s="195"/>
      <c r="H39" s="81">
        <v>3</v>
      </c>
      <c r="I39" s="44"/>
      <c r="J39" s="17"/>
      <c r="K39" s="17"/>
      <c r="L39" s="17"/>
      <c r="M39" s="17">
        <v>30</v>
      </c>
      <c r="N39" s="17"/>
      <c r="O39" s="17"/>
      <c r="P39" s="17"/>
      <c r="Q39" s="27">
        <f t="shared" si="13"/>
        <v>45</v>
      </c>
      <c r="R39" s="89">
        <f t="shared" si="8"/>
        <v>30</v>
      </c>
      <c r="S39" s="81">
        <f t="shared" si="9"/>
        <v>75</v>
      </c>
      <c r="T39" s="90">
        <v>3</v>
      </c>
      <c r="U39" s="44"/>
      <c r="V39" s="17"/>
      <c r="W39" s="17"/>
      <c r="X39" s="17"/>
      <c r="Y39" s="17">
        <v>15</v>
      </c>
      <c r="Z39" s="17"/>
      <c r="AA39" s="17"/>
      <c r="AB39" s="17"/>
      <c r="AC39" s="27">
        <f t="shared" si="10"/>
        <v>60</v>
      </c>
      <c r="AD39" s="89">
        <f t="shared" si="11"/>
        <v>15</v>
      </c>
      <c r="AE39" s="81">
        <f t="shared" si="12"/>
        <v>75</v>
      </c>
    </row>
    <row r="40" spans="1:31" ht="38.25" customHeight="1" x14ac:dyDescent="0.25">
      <c r="A40" s="190"/>
      <c r="B40" s="184"/>
      <c r="C40" s="17" t="s">
        <v>114</v>
      </c>
      <c r="D40" s="17" t="s">
        <v>19</v>
      </c>
      <c r="E40" s="27" t="s">
        <v>21</v>
      </c>
      <c r="F40" s="21" t="s">
        <v>24</v>
      </c>
      <c r="G40" s="195"/>
      <c r="H40" s="81">
        <v>3</v>
      </c>
      <c r="I40" s="44"/>
      <c r="J40" s="17"/>
      <c r="K40" s="17"/>
      <c r="L40" s="17">
        <v>30</v>
      </c>
      <c r="M40" s="17"/>
      <c r="N40" s="17"/>
      <c r="O40" s="17"/>
      <c r="P40" s="17"/>
      <c r="Q40" s="27">
        <f t="shared" si="13"/>
        <v>45</v>
      </c>
      <c r="R40" s="89">
        <f t="shared" si="8"/>
        <v>30</v>
      </c>
      <c r="S40" s="81">
        <f t="shared" si="9"/>
        <v>75</v>
      </c>
      <c r="T40" s="90">
        <v>3</v>
      </c>
      <c r="U40" s="44"/>
      <c r="V40" s="17"/>
      <c r="W40" s="17"/>
      <c r="X40" s="17">
        <v>15</v>
      </c>
      <c r="Y40" s="17"/>
      <c r="Z40" s="17"/>
      <c r="AA40" s="17"/>
      <c r="AB40" s="17"/>
      <c r="AC40" s="27">
        <f t="shared" si="10"/>
        <v>60</v>
      </c>
      <c r="AD40" s="89">
        <f t="shared" si="11"/>
        <v>15</v>
      </c>
      <c r="AE40" s="81">
        <f t="shared" si="12"/>
        <v>75</v>
      </c>
    </row>
    <row r="41" spans="1:31" ht="27" customHeight="1" x14ac:dyDescent="0.25">
      <c r="A41" s="190"/>
      <c r="B41" s="185"/>
      <c r="C41" s="17" t="s">
        <v>112</v>
      </c>
      <c r="D41" s="17" t="s">
        <v>19</v>
      </c>
      <c r="E41" s="27" t="s">
        <v>21</v>
      </c>
      <c r="F41" s="21" t="s">
        <v>24</v>
      </c>
      <c r="G41" s="195"/>
      <c r="H41" s="81">
        <v>2</v>
      </c>
      <c r="I41" s="44"/>
      <c r="J41" s="17"/>
      <c r="K41" s="17">
        <v>30</v>
      </c>
      <c r="L41" s="17"/>
      <c r="M41" s="17"/>
      <c r="N41" s="17"/>
      <c r="O41" s="17"/>
      <c r="P41" s="17"/>
      <c r="Q41" s="27">
        <f>H41*25-R41</f>
        <v>20</v>
      </c>
      <c r="R41" s="89">
        <f>SUM(I41:P41)</f>
        <v>30</v>
      </c>
      <c r="S41" s="81">
        <f>SUM(I41:Q41)</f>
        <v>50</v>
      </c>
      <c r="T41" s="90">
        <v>2</v>
      </c>
      <c r="U41" s="44"/>
      <c r="V41" s="17"/>
      <c r="W41" s="17">
        <v>10</v>
      </c>
      <c r="X41" s="17"/>
      <c r="Y41" s="17"/>
      <c r="Z41" s="17"/>
      <c r="AA41" s="17"/>
      <c r="AB41" s="17"/>
      <c r="AC41" s="27">
        <f>T41*25-AD41</f>
        <v>40</v>
      </c>
      <c r="AD41" s="89">
        <f>SUM(U41:AB41)</f>
        <v>10</v>
      </c>
      <c r="AE41" s="81">
        <f>SUM(U41:AC41)</f>
        <v>50</v>
      </c>
    </row>
    <row r="42" spans="1:31" ht="28.9" customHeight="1" thickBot="1" x14ac:dyDescent="0.3">
      <c r="A42" s="190"/>
      <c r="B42" s="185"/>
      <c r="C42" s="16" t="s">
        <v>113</v>
      </c>
      <c r="D42" s="16" t="s">
        <v>19</v>
      </c>
      <c r="E42" s="39" t="s">
        <v>21</v>
      </c>
      <c r="F42" s="40" t="s">
        <v>24</v>
      </c>
      <c r="G42" s="195"/>
      <c r="H42" s="83">
        <v>2</v>
      </c>
      <c r="I42" s="50"/>
      <c r="J42" s="23">
        <v>30</v>
      </c>
      <c r="K42" s="23"/>
      <c r="L42" s="23"/>
      <c r="M42" s="23"/>
      <c r="N42" s="23"/>
      <c r="O42" s="23"/>
      <c r="P42" s="23"/>
      <c r="Q42" s="24">
        <f>H42*25-R42</f>
        <v>20</v>
      </c>
      <c r="R42" s="91">
        <f>SUM(I42:P42)</f>
        <v>30</v>
      </c>
      <c r="S42" s="83">
        <f>SUM(I42:Q42)</f>
        <v>50</v>
      </c>
      <c r="T42" s="92">
        <v>2</v>
      </c>
      <c r="U42" s="50"/>
      <c r="V42" s="23">
        <v>15</v>
      </c>
      <c r="W42" s="23"/>
      <c r="X42" s="23"/>
      <c r="Y42" s="23"/>
      <c r="Z42" s="23"/>
      <c r="AA42" s="23"/>
      <c r="AB42" s="23"/>
      <c r="AC42" s="24">
        <f>T42*25-AD42</f>
        <v>35</v>
      </c>
      <c r="AD42" s="91">
        <f>SUM(U42:AB42)</f>
        <v>15</v>
      </c>
      <c r="AE42" s="83">
        <f>SUM(U42:AC42)</f>
        <v>50</v>
      </c>
    </row>
    <row r="43" spans="1:31" ht="90.6" customHeight="1" thickBot="1" x14ac:dyDescent="0.3">
      <c r="A43" s="48" t="s">
        <v>119</v>
      </c>
      <c r="B43" s="45" t="s">
        <v>193</v>
      </c>
      <c r="C43" s="11" t="s">
        <v>120</v>
      </c>
      <c r="D43" s="11" t="s">
        <v>19</v>
      </c>
      <c r="E43" s="11" t="s">
        <v>21</v>
      </c>
      <c r="F43" s="77" t="s">
        <v>24</v>
      </c>
      <c r="G43" s="195"/>
      <c r="H43" s="82">
        <v>2</v>
      </c>
      <c r="I43" s="155"/>
      <c r="J43" s="16"/>
      <c r="K43" s="16"/>
      <c r="L43" s="16">
        <v>30</v>
      </c>
      <c r="M43" s="16"/>
      <c r="N43" s="16"/>
      <c r="O43" s="16"/>
      <c r="P43" s="16"/>
      <c r="Q43" s="39">
        <f>H43*25-R43</f>
        <v>20</v>
      </c>
      <c r="R43" s="82">
        <f>SUM(I43:P43)</f>
        <v>30</v>
      </c>
      <c r="S43" s="82">
        <f>SUM(I43:Q43)</f>
        <v>50</v>
      </c>
      <c r="T43" s="82">
        <v>2</v>
      </c>
      <c r="U43" s="155"/>
      <c r="V43" s="16"/>
      <c r="W43" s="16"/>
      <c r="X43" s="16">
        <v>15</v>
      </c>
      <c r="Y43" s="16"/>
      <c r="Z43" s="16"/>
      <c r="AA43" s="16"/>
      <c r="AB43" s="16"/>
      <c r="AC43" s="39">
        <f>T43*25-AD43</f>
        <v>35</v>
      </c>
      <c r="AD43" s="82">
        <f>SUM(U43:AB43)</f>
        <v>15</v>
      </c>
      <c r="AE43" s="82">
        <f>SUM(U43:AC43)</f>
        <v>50</v>
      </c>
    </row>
    <row r="44" spans="1:31" ht="22.15" customHeight="1" thickBot="1" x14ac:dyDescent="0.3">
      <c r="A44" s="191" t="s">
        <v>36</v>
      </c>
      <c r="B44" s="192"/>
      <c r="C44" s="192"/>
      <c r="D44" s="192"/>
      <c r="E44" s="192"/>
      <c r="F44" s="193"/>
      <c r="G44" s="180" t="s">
        <v>36</v>
      </c>
      <c r="H44" s="79">
        <f>SUM(H45:H62)</f>
        <v>32</v>
      </c>
      <c r="I44" s="79">
        <f t="shared" ref="I44:AE44" si="14">SUM(I45:I62)</f>
        <v>125</v>
      </c>
      <c r="J44" s="79">
        <f t="shared" si="14"/>
        <v>65</v>
      </c>
      <c r="K44" s="79">
        <f t="shared" si="14"/>
        <v>45</v>
      </c>
      <c r="L44" s="79">
        <f t="shared" si="14"/>
        <v>90</v>
      </c>
      <c r="M44" s="79">
        <f t="shared" si="14"/>
        <v>45</v>
      </c>
      <c r="N44" s="79">
        <f t="shared" si="14"/>
        <v>0</v>
      </c>
      <c r="O44" s="79">
        <f t="shared" si="14"/>
        <v>15</v>
      </c>
      <c r="P44" s="79">
        <f t="shared" si="14"/>
        <v>0</v>
      </c>
      <c r="Q44" s="79">
        <f t="shared" si="14"/>
        <v>415</v>
      </c>
      <c r="R44" s="79">
        <f t="shared" si="14"/>
        <v>385</v>
      </c>
      <c r="S44" s="79">
        <f t="shared" si="14"/>
        <v>800</v>
      </c>
      <c r="T44" s="79">
        <f t="shared" si="14"/>
        <v>32</v>
      </c>
      <c r="U44" s="79">
        <f t="shared" si="14"/>
        <v>65</v>
      </c>
      <c r="V44" s="79">
        <f t="shared" si="14"/>
        <v>28</v>
      </c>
      <c r="W44" s="79">
        <f t="shared" si="14"/>
        <v>30</v>
      </c>
      <c r="X44" s="79">
        <f t="shared" si="14"/>
        <v>45</v>
      </c>
      <c r="Y44" s="79">
        <f t="shared" si="14"/>
        <v>30</v>
      </c>
      <c r="Z44" s="79">
        <f t="shared" si="14"/>
        <v>0</v>
      </c>
      <c r="AA44" s="79">
        <f t="shared" si="14"/>
        <v>15</v>
      </c>
      <c r="AB44" s="79">
        <f t="shared" si="14"/>
        <v>0</v>
      </c>
      <c r="AC44" s="79">
        <f t="shared" si="14"/>
        <v>587</v>
      </c>
      <c r="AD44" s="79">
        <f t="shared" si="14"/>
        <v>213</v>
      </c>
      <c r="AE44" s="79">
        <f t="shared" si="14"/>
        <v>800</v>
      </c>
    </row>
    <row r="45" spans="1:31" ht="35.25" customHeight="1" x14ac:dyDescent="0.25">
      <c r="A45" s="179" t="s">
        <v>149</v>
      </c>
      <c r="B45" s="178" t="s">
        <v>121</v>
      </c>
      <c r="C45" s="11" t="s">
        <v>150</v>
      </c>
      <c r="D45" s="11" t="s">
        <v>19</v>
      </c>
      <c r="E45" s="12" t="s">
        <v>21</v>
      </c>
      <c r="F45" s="13" t="s">
        <v>146</v>
      </c>
      <c r="G45" s="181"/>
      <c r="H45" s="80">
        <v>2</v>
      </c>
      <c r="I45" s="15"/>
      <c r="J45" s="11"/>
      <c r="K45" s="11">
        <v>15</v>
      </c>
      <c r="L45" s="11"/>
      <c r="M45" s="11"/>
      <c r="N45" s="11"/>
      <c r="O45" s="11">
        <v>15</v>
      </c>
      <c r="P45" s="11"/>
      <c r="Q45" s="13">
        <f t="shared" ref="Q45:Q77" si="15">H45*25-R45</f>
        <v>20</v>
      </c>
      <c r="R45" s="80">
        <f t="shared" ref="R45:R77" si="16">SUM(I45:P45)</f>
        <v>30</v>
      </c>
      <c r="S45" s="80">
        <f t="shared" ref="S45:S77" si="17">SUM(I45:Q45)</f>
        <v>50</v>
      </c>
      <c r="T45" s="80">
        <v>2</v>
      </c>
      <c r="U45" s="15"/>
      <c r="V45" s="11"/>
      <c r="W45" s="11">
        <v>15</v>
      </c>
      <c r="X45" s="11"/>
      <c r="Y45" s="11"/>
      <c r="Z45" s="11"/>
      <c r="AA45" s="11">
        <v>15</v>
      </c>
      <c r="AB45" s="11"/>
      <c r="AC45" s="13">
        <f t="shared" ref="AC45:AC77" si="18">T45*25-AD45</f>
        <v>20</v>
      </c>
      <c r="AD45" s="80">
        <f t="shared" ref="AD45:AD77" si="19">SUM(U45:AB45)</f>
        <v>30</v>
      </c>
      <c r="AE45" s="80">
        <f t="shared" ref="AE45:AE77" si="20">SUM(U45:AC45)</f>
        <v>50</v>
      </c>
    </row>
    <row r="46" spans="1:31" ht="35.25" customHeight="1" x14ac:dyDescent="0.25">
      <c r="A46" s="164"/>
      <c r="B46" s="166"/>
      <c r="C46" s="16" t="s">
        <v>122</v>
      </c>
      <c r="D46" s="16" t="s">
        <v>19</v>
      </c>
      <c r="E46" s="39" t="s">
        <v>21</v>
      </c>
      <c r="F46" s="40" t="s">
        <v>20</v>
      </c>
      <c r="G46" s="181"/>
      <c r="H46" s="85">
        <v>1</v>
      </c>
      <c r="I46" s="49"/>
      <c r="J46" s="16"/>
      <c r="K46" s="16"/>
      <c r="L46" s="16"/>
      <c r="M46" s="16">
        <v>15</v>
      </c>
      <c r="N46" s="16"/>
      <c r="O46" s="16"/>
      <c r="P46" s="16"/>
      <c r="Q46" s="19">
        <f t="shared" si="15"/>
        <v>10</v>
      </c>
      <c r="R46" s="85">
        <f t="shared" si="16"/>
        <v>15</v>
      </c>
      <c r="S46" s="85">
        <f t="shared" si="17"/>
        <v>25</v>
      </c>
      <c r="T46" s="85">
        <v>1</v>
      </c>
      <c r="U46" s="49"/>
      <c r="V46" s="16"/>
      <c r="W46" s="16"/>
      <c r="X46" s="16"/>
      <c r="Y46" s="16">
        <v>10</v>
      </c>
      <c r="Z46" s="16"/>
      <c r="AA46" s="16"/>
      <c r="AB46" s="16"/>
      <c r="AC46" s="19">
        <f t="shared" si="18"/>
        <v>15</v>
      </c>
      <c r="AD46" s="85">
        <f t="shared" si="19"/>
        <v>10</v>
      </c>
      <c r="AE46" s="85">
        <f t="shared" si="20"/>
        <v>25</v>
      </c>
    </row>
    <row r="47" spans="1:31" ht="35.25" customHeight="1" thickBot="1" x14ac:dyDescent="0.3">
      <c r="A47" s="165"/>
      <c r="B47" s="167"/>
      <c r="C47" s="23" t="s">
        <v>123</v>
      </c>
      <c r="D47" s="23" t="s">
        <v>19</v>
      </c>
      <c r="E47" s="24" t="s">
        <v>21</v>
      </c>
      <c r="F47" s="25" t="s">
        <v>20</v>
      </c>
      <c r="G47" s="181"/>
      <c r="H47" s="84">
        <v>1</v>
      </c>
      <c r="I47" s="26"/>
      <c r="J47" s="23">
        <v>15</v>
      </c>
      <c r="K47" s="23"/>
      <c r="L47" s="23"/>
      <c r="M47" s="23"/>
      <c r="N47" s="23"/>
      <c r="O47" s="23"/>
      <c r="P47" s="23"/>
      <c r="Q47" s="42">
        <f t="shared" si="15"/>
        <v>10</v>
      </c>
      <c r="R47" s="83">
        <f t="shared" si="16"/>
        <v>15</v>
      </c>
      <c r="S47" s="83">
        <f t="shared" si="17"/>
        <v>25</v>
      </c>
      <c r="T47" s="83">
        <v>1</v>
      </c>
      <c r="U47" s="26"/>
      <c r="V47" s="23">
        <v>8</v>
      </c>
      <c r="W47" s="23"/>
      <c r="X47" s="23"/>
      <c r="Y47" s="23"/>
      <c r="Z47" s="23"/>
      <c r="AA47" s="23"/>
      <c r="AB47" s="23"/>
      <c r="AC47" s="42">
        <f t="shared" si="18"/>
        <v>17</v>
      </c>
      <c r="AD47" s="93">
        <f t="shared" si="19"/>
        <v>8</v>
      </c>
      <c r="AE47" s="83">
        <f t="shared" si="20"/>
        <v>25</v>
      </c>
    </row>
    <row r="48" spans="1:31" ht="37.5" customHeight="1" x14ac:dyDescent="0.25">
      <c r="A48" s="179" t="s">
        <v>153</v>
      </c>
      <c r="B48" s="178" t="s">
        <v>152</v>
      </c>
      <c r="C48" s="29" t="s">
        <v>37</v>
      </c>
      <c r="D48" s="28" t="s">
        <v>22</v>
      </c>
      <c r="E48" s="27" t="s">
        <v>21</v>
      </c>
      <c r="F48" s="21" t="s">
        <v>23</v>
      </c>
      <c r="G48" s="182"/>
      <c r="H48" s="80">
        <v>1</v>
      </c>
      <c r="I48" s="43">
        <v>15</v>
      </c>
      <c r="J48" s="36"/>
      <c r="K48" s="36"/>
      <c r="L48" s="36"/>
      <c r="M48" s="36"/>
      <c r="N48" s="36"/>
      <c r="O48" s="36"/>
      <c r="P48" s="36"/>
      <c r="Q48" s="19">
        <f t="shared" si="15"/>
        <v>10</v>
      </c>
      <c r="R48" s="85">
        <f t="shared" si="16"/>
        <v>15</v>
      </c>
      <c r="S48" s="85">
        <f t="shared" si="17"/>
        <v>25</v>
      </c>
      <c r="T48" s="85">
        <v>1</v>
      </c>
      <c r="U48" s="38">
        <v>10</v>
      </c>
      <c r="V48" s="36"/>
      <c r="W48" s="36"/>
      <c r="X48" s="36"/>
      <c r="Y48" s="36"/>
      <c r="Z48" s="36"/>
      <c r="AA48" s="36"/>
      <c r="AB48" s="36"/>
      <c r="AC48" s="19">
        <f t="shared" si="18"/>
        <v>15</v>
      </c>
      <c r="AD48" s="85">
        <f t="shared" si="19"/>
        <v>10</v>
      </c>
      <c r="AE48" s="85">
        <f t="shared" si="20"/>
        <v>25</v>
      </c>
    </row>
    <row r="49" spans="1:31" ht="37.5" customHeight="1" x14ac:dyDescent="0.25">
      <c r="A49" s="164"/>
      <c r="B49" s="166"/>
      <c r="C49" s="29" t="s">
        <v>38</v>
      </c>
      <c r="D49" s="17" t="s">
        <v>19</v>
      </c>
      <c r="E49" s="27" t="s">
        <v>21</v>
      </c>
      <c r="F49" s="21" t="s">
        <v>24</v>
      </c>
      <c r="G49" s="182"/>
      <c r="H49" s="81">
        <v>1</v>
      </c>
      <c r="I49" s="44"/>
      <c r="J49" s="17"/>
      <c r="K49" s="17"/>
      <c r="L49" s="17">
        <v>15</v>
      </c>
      <c r="M49" s="17"/>
      <c r="N49" s="17"/>
      <c r="O49" s="17"/>
      <c r="P49" s="17"/>
      <c r="Q49" s="21">
        <f t="shared" si="15"/>
        <v>10</v>
      </c>
      <c r="R49" s="81">
        <f t="shared" si="16"/>
        <v>15</v>
      </c>
      <c r="S49" s="81">
        <f t="shared" si="17"/>
        <v>25</v>
      </c>
      <c r="T49" s="84">
        <v>1</v>
      </c>
      <c r="U49" s="20"/>
      <c r="V49" s="17"/>
      <c r="W49" s="17"/>
      <c r="X49" s="17">
        <v>10</v>
      </c>
      <c r="Y49" s="17"/>
      <c r="Z49" s="17"/>
      <c r="AA49" s="17"/>
      <c r="AB49" s="17"/>
      <c r="AC49" s="21">
        <f t="shared" si="18"/>
        <v>15</v>
      </c>
      <c r="AD49" s="85">
        <f t="shared" si="19"/>
        <v>10</v>
      </c>
      <c r="AE49" s="85">
        <f t="shared" si="20"/>
        <v>25</v>
      </c>
    </row>
    <row r="50" spans="1:31" ht="37.5" customHeight="1" x14ac:dyDescent="0.25">
      <c r="A50" s="164"/>
      <c r="B50" s="166"/>
      <c r="C50" s="29" t="s">
        <v>34</v>
      </c>
      <c r="D50" s="78" t="s">
        <v>22</v>
      </c>
      <c r="E50" s="18" t="s">
        <v>21</v>
      </c>
      <c r="F50" s="21" t="s">
        <v>23</v>
      </c>
      <c r="G50" s="182"/>
      <c r="H50" s="81">
        <v>1</v>
      </c>
      <c r="I50" s="43">
        <v>20</v>
      </c>
      <c r="J50" s="36"/>
      <c r="K50" s="36"/>
      <c r="L50" s="36"/>
      <c r="M50" s="36"/>
      <c r="N50" s="36"/>
      <c r="O50" s="36"/>
      <c r="P50" s="36"/>
      <c r="Q50" s="19">
        <f>H50*25-R50</f>
        <v>5</v>
      </c>
      <c r="R50" s="85">
        <f>SUM(I50:P50)</f>
        <v>20</v>
      </c>
      <c r="S50" s="85">
        <f>SUM(I50:Q50)</f>
        <v>25</v>
      </c>
      <c r="T50" s="81">
        <v>1</v>
      </c>
      <c r="U50" s="38">
        <v>10</v>
      </c>
      <c r="V50" s="36"/>
      <c r="W50" s="36"/>
      <c r="X50" s="36"/>
      <c r="Y50" s="36"/>
      <c r="Z50" s="36"/>
      <c r="AA50" s="36"/>
      <c r="AB50" s="36"/>
      <c r="AC50" s="19">
        <f>T50*25-AD50</f>
        <v>15</v>
      </c>
      <c r="AD50" s="85">
        <f>SUM(U50:AB50)</f>
        <v>10</v>
      </c>
      <c r="AE50" s="85">
        <f>SUM(U50:AC50)</f>
        <v>25</v>
      </c>
    </row>
    <row r="51" spans="1:31" ht="37.5" customHeight="1" x14ac:dyDescent="0.25">
      <c r="A51" s="164"/>
      <c r="B51" s="166"/>
      <c r="C51" s="29" t="s">
        <v>35</v>
      </c>
      <c r="D51" s="17" t="s">
        <v>19</v>
      </c>
      <c r="E51" s="27" t="s">
        <v>21</v>
      </c>
      <c r="F51" s="21" t="s">
        <v>24</v>
      </c>
      <c r="G51" s="182"/>
      <c r="H51" s="81">
        <v>2</v>
      </c>
      <c r="I51" s="44"/>
      <c r="J51" s="17">
        <v>20</v>
      </c>
      <c r="K51" s="17"/>
      <c r="L51" s="17"/>
      <c r="M51" s="17"/>
      <c r="N51" s="17"/>
      <c r="O51" s="17"/>
      <c r="P51" s="17"/>
      <c r="Q51" s="19">
        <f>H51*25-R51</f>
        <v>30</v>
      </c>
      <c r="R51" s="81">
        <f>SUM(I51:P51)</f>
        <v>20</v>
      </c>
      <c r="S51" s="81">
        <f>SUM(I51:Q51)</f>
        <v>50</v>
      </c>
      <c r="T51" s="85">
        <v>2</v>
      </c>
      <c r="U51" s="20"/>
      <c r="V51" s="17">
        <v>10</v>
      </c>
      <c r="W51" s="17"/>
      <c r="X51" s="17"/>
      <c r="Y51" s="17"/>
      <c r="Z51" s="17"/>
      <c r="AA51" s="17"/>
      <c r="AB51" s="17"/>
      <c r="AC51" s="19">
        <f>T51*25-AD51</f>
        <v>40</v>
      </c>
      <c r="AD51" s="85">
        <f>SUM(U51:AB51)</f>
        <v>10</v>
      </c>
      <c r="AE51" s="81">
        <f>SUM(U51:AC51)</f>
        <v>50</v>
      </c>
    </row>
    <row r="52" spans="1:31" ht="37.5" customHeight="1" thickBot="1" x14ac:dyDescent="0.3">
      <c r="A52" s="165"/>
      <c r="B52" s="167"/>
      <c r="C52" s="17" t="s">
        <v>166</v>
      </c>
      <c r="D52" s="17" t="s">
        <v>19</v>
      </c>
      <c r="E52" s="27" t="s">
        <v>21</v>
      </c>
      <c r="F52" s="21" t="s">
        <v>24</v>
      </c>
      <c r="G52" s="182"/>
      <c r="H52" s="83">
        <v>2</v>
      </c>
      <c r="I52" s="44"/>
      <c r="J52" s="17"/>
      <c r="K52" s="17">
        <v>30</v>
      </c>
      <c r="L52" s="17"/>
      <c r="M52" s="17"/>
      <c r="N52" s="17"/>
      <c r="O52" s="17"/>
      <c r="P52" s="17"/>
      <c r="Q52" s="21">
        <f t="shared" si="15"/>
        <v>20</v>
      </c>
      <c r="R52" s="81">
        <f t="shared" si="16"/>
        <v>30</v>
      </c>
      <c r="S52" s="81">
        <f t="shared" si="17"/>
        <v>50</v>
      </c>
      <c r="T52" s="84">
        <v>2</v>
      </c>
      <c r="U52" s="20"/>
      <c r="V52" s="17"/>
      <c r="W52" s="17">
        <v>15</v>
      </c>
      <c r="X52" s="17"/>
      <c r="Y52" s="17"/>
      <c r="Z52" s="17"/>
      <c r="AA52" s="17"/>
      <c r="AB52" s="17"/>
      <c r="AC52" s="21">
        <f t="shared" si="18"/>
        <v>35</v>
      </c>
      <c r="AD52" s="85">
        <f t="shared" si="19"/>
        <v>15</v>
      </c>
      <c r="AE52" s="85">
        <f t="shared" si="20"/>
        <v>50</v>
      </c>
    </row>
    <row r="53" spans="1:31" ht="56.25" customHeight="1" thickBot="1" x14ac:dyDescent="0.3">
      <c r="A53" s="179" t="s">
        <v>151</v>
      </c>
      <c r="B53" s="202" t="s">
        <v>82</v>
      </c>
      <c r="C53" s="105" t="s">
        <v>39</v>
      </c>
      <c r="D53" s="34" t="s">
        <v>22</v>
      </c>
      <c r="E53" s="12" t="s">
        <v>21</v>
      </c>
      <c r="F53" s="13" t="s">
        <v>23</v>
      </c>
      <c r="G53" s="182"/>
      <c r="H53" s="94">
        <v>1</v>
      </c>
      <c r="I53" s="15">
        <v>15</v>
      </c>
      <c r="J53" s="11"/>
      <c r="K53" s="11"/>
      <c r="L53" s="11"/>
      <c r="M53" s="11"/>
      <c r="N53" s="11"/>
      <c r="O53" s="11"/>
      <c r="P53" s="11"/>
      <c r="Q53" s="13">
        <f t="shared" si="15"/>
        <v>10</v>
      </c>
      <c r="R53" s="80">
        <f t="shared" si="16"/>
        <v>15</v>
      </c>
      <c r="S53" s="80">
        <f t="shared" si="17"/>
        <v>25</v>
      </c>
      <c r="T53" s="80">
        <v>1</v>
      </c>
      <c r="U53" s="15">
        <v>10</v>
      </c>
      <c r="V53" s="11"/>
      <c r="W53" s="11"/>
      <c r="X53" s="11"/>
      <c r="Y53" s="11"/>
      <c r="Z53" s="11"/>
      <c r="AA53" s="11"/>
      <c r="AB53" s="11"/>
      <c r="AC53" s="13">
        <f t="shared" si="18"/>
        <v>15</v>
      </c>
      <c r="AD53" s="85">
        <f t="shared" si="19"/>
        <v>10</v>
      </c>
      <c r="AE53" s="85">
        <f t="shared" si="20"/>
        <v>25</v>
      </c>
    </row>
    <row r="54" spans="1:31" ht="65.25" customHeight="1" thickBot="1" x14ac:dyDescent="0.3">
      <c r="A54" s="165"/>
      <c r="B54" s="203"/>
      <c r="C54" s="106" t="s">
        <v>40</v>
      </c>
      <c r="D54" s="17" t="s">
        <v>19</v>
      </c>
      <c r="E54" s="27" t="s">
        <v>21</v>
      </c>
      <c r="F54" s="21" t="s">
        <v>24</v>
      </c>
      <c r="G54" s="182"/>
      <c r="H54" s="89">
        <v>1</v>
      </c>
      <c r="I54" s="20"/>
      <c r="J54" s="17"/>
      <c r="K54" s="17"/>
      <c r="L54" s="17">
        <v>15</v>
      </c>
      <c r="M54" s="17"/>
      <c r="N54" s="17"/>
      <c r="O54" s="17"/>
      <c r="P54" s="17"/>
      <c r="Q54" s="13">
        <f t="shared" si="15"/>
        <v>10</v>
      </c>
      <c r="R54" s="81">
        <f t="shared" si="16"/>
        <v>15</v>
      </c>
      <c r="S54" s="81">
        <f t="shared" si="17"/>
        <v>25</v>
      </c>
      <c r="T54" s="81">
        <v>1</v>
      </c>
      <c r="U54" s="20"/>
      <c r="V54" s="17"/>
      <c r="W54" s="17"/>
      <c r="X54" s="17">
        <v>10</v>
      </c>
      <c r="Y54" s="17"/>
      <c r="Z54" s="17"/>
      <c r="AA54" s="17"/>
      <c r="AB54" s="17"/>
      <c r="AC54" s="21">
        <f t="shared" si="18"/>
        <v>15</v>
      </c>
      <c r="AD54" s="85">
        <f t="shared" si="19"/>
        <v>10</v>
      </c>
      <c r="AE54" s="85">
        <f t="shared" si="20"/>
        <v>25</v>
      </c>
    </row>
    <row r="55" spans="1:31" ht="65.25" customHeight="1" thickBot="1" x14ac:dyDescent="0.3">
      <c r="A55" s="240" t="s">
        <v>194</v>
      </c>
      <c r="B55" s="241" t="s">
        <v>195</v>
      </c>
      <c r="C55" s="242" t="s">
        <v>196</v>
      </c>
      <c r="D55" s="17" t="s">
        <v>19</v>
      </c>
      <c r="E55" s="27" t="s">
        <v>21</v>
      </c>
      <c r="F55" s="21" t="s">
        <v>23</v>
      </c>
      <c r="G55" s="9"/>
      <c r="H55" s="79">
        <v>1</v>
      </c>
      <c r="I55" s="158"/>
      <c r="J55" s="45"/>
      <c r="K55" s="45"/>
      <c r="L55" s="45"/>
      <c r="M55" s="45">
        <v>15</v>
      </c>
      <c r="N55" s="45"/>
      <c r="O55" s="45"/>
      <c r="P55" s="45"/>
      <c r="Q55" s="47">
        <f>H55*25-SUM(I55:P55)</f>
        <v>10</v>
      </c>
      <c r="R55" s="79">
        <f>SUM(I55:P55)</f>
        <v>15</v>
      </c>
      <c r="S55" s="79">
        <f>SUM(I55:Q55)</f>
        <v>25</v>
      </c>
      <c r="T55" s="79">
        <v>1</v>
      </c>
      <c r="U55" s="158"/>
      <c r="V55" s="45"/>
      <c r="W55" s="45"/>
      <c r="X55" s="45"/>
      <c r="Y55" s="45">
        <v>10</v>
      </c>
      <c r="Z55" s="45"/>
      <c r="AA55" s="45"/>
      <c r="AB55" s="45"/>
      <c r="AC55" s="47">
        <f>T55*25-AD55</f>
        <v>15</v>
      </c>
      <c r="AD55" s="79">
        <f>SUM(U55:AB55)</f>
        <v>10</v>
      </c>
      <c r="AE55" s="79">
        <f>SUM(U55:AC55)</f>
        <v>25</v>
      </c>
    </row>
    <row r="56" spans="1:31" ht="45" customHeight="1" x14ac:dyDescent="0.25">
      <c r="A56" s="210" t="s">
        <v>233</v>
      </c>
      <c r="B56" s="204" t="s">
        <v>124</v>
      </c>
      <c r="C56" s="75" t="s">
        <v>41</v>
      </c>
      <c r="D56" s="34" t="s">
        <v>22</v>
      </c>
      <c r="E56" s="59" t="s">
        <v>22</v>
      </c>
      <c r="F56" s="66" t="s">
        <v>42</v>
      </c>
      <c r="G56" s="9"/>
      <c r="H56" s="80">
        <v>3</v>
      </c>
      <c r="I56" s="15">
        <v>30</v>
      </c>
      <c r="J56" s="11"/>
      <c r="K56" s="11"/>
      <c r="L56" s="11"/>
      <c r="M56" s="11"/>
      <c r="N56" s="11"/>
      <c r="O56" s="11"/>
      <c r="P56" s="11"/>
      <c r="Q56" s="13">
        <f t="shared" si="15"/>
        <v>45</v>
      </c>
      <c r="R56" s="80">
        <f t="shared" si="16"/>
        <v>30</v>
      </c>
      <c r="S56" s="80">
        <f t="shared" si="17"/>
        <v>75</v>
      </c>
      <c r="T56" s="80">
        <v>3</v>
      </c>
      <c r="U56" s="15">
        <v>15</v>
      </c>
      <c r="V56" s="11"/>
      <c r="W56" s="11"/>
      <c r="X56" s="11"/>
      <c r="Y56" s="11"/>
      <c r="Z56" s="11"/>
      <c r="AA56" s="11"/>
      <c r="AB56" s="11"/>
      <c r="AC56" s="13">
        <f t="shared" si="18"/>
        <v>60</v>
      </c>
      <c r="AD56" s="85">
        <f t="shared" si="19"/>
        <v>15</v>
      </c>
      <c r="AE56" s="85">
        <f t="shared" si="20"/>
        <v>75</v>
      </c>
    </row>
    <row r="57" spans="1:31" ht="45" customHeight="1" x14ac:dyDescent="0.25">
      <c r="A57" s="211"/>
      <c r="B57" s="205"/>
      <c r="C57" s="73" t="s">
        <v>43</v>
      </c>
      <c r="D57" s="60" t="s">
        <v>19</v>
      </c>
      <c r="E57" s="61" t="s">
        <v>22</v>
      </c>
      <c r="F57" s="67" t="s">
        <v>44</v>
      </c>
      <c r="G57" s="9"/>
      <c r="H57" s="85">
        <v>3</v>
      </c>
      <c r="I57" s="20"/>
      <c r="J57" s="17">
        <v>30</v>
      </c>
      <c r="K57" s="17"/>
      <c r="L57" s="17"/>
      <c r="M57" s="17"/>
      <c r="N57" s="17"/>
      <c r="O57" s="17"/>
      <c r="P57" s="17"/>
      <c r="Q57" s="21">
        <f t="shared" si="15"/>
        <v>45</v>
      </c>
      <c r="R57" s="81">
        <f t="shared" si="16"/>
        <v>30</v>
      </c>
      <c r="S57" s="81">
        <f t="shared" si="17"/>
        <v>75</v>
      </c>
      <c r="T57" s="85">
        <v>3</v>
      </c>
      <c r="U57" s="20"/>
      <c r="V57" s="17">
        <v>10</v>
      </c>
      <c r="W57" s="17"/>
      <c r="X57" s="17"/>
      <c r="Y57" s="17"/>
      <c r="Z57" s="17"/>
      <c r="AA57" s="17"/>
      <c r="AB57" s="17"/>
      <c r="AC57" s="21">
        <f t="shared" si="18"/>
        <v>65</v>
      </c>
      <c r="AD57" s="85">
        <f t="shared" si="19"/>
        <v>10</v>
      </c>
      <c r="AE57" s="85">
        <f t="shared" si="20"/>
        <v>75</v>
      </c>
    </row>
    <row r="58" spans="1:31" ht="45" customHeight="1" x14ac:dyDescent="0.25">
      <c r="A58" s="211"/>
      <c r="B58" s="205"/>
      <c r="C58" s="73" t="s">
        <v>45</v>
      </c>
      <c r="D58" s="28" t="s">
        <v>22</v>
      </c>
      <c r="E58" s="61" t="s">
        <v>21</v>
      </c>
      <c r="F58" s="67" t="s">
        <v>42</v>
      </c>
      <c r="G58" s="9"/>
      <c r="H58" s="81">
        <v>3</v>
      </c>
      <c r="I58" s="20">
        <v>15</v>
      </c>
      <c r="J58" s="17"/>
      <c r="K58" s="17"/>
      <c r="L58" s="17"/>
      <c r="M58" s="17"/>
      <c r="N58" s="17"/>
      <c r="O58" s="17"/>
      <c r="P58" s="17"/>
      <c r="Q58" s="21">
        <f t="shared" si="15"/>
        <v>60</v>
      </c>
      <c r="R58" s="81">
        <f t="shared" si="16"/>
        <v>15</v>
      </c>
      <c r="S58" s="81">
        <f t="shared" si="17"/>
        <v>75</v>
      </c>
      <c r="T58" s="81">
        <v>3</v>
      </c>
      <c r="U58" s="20">
        <v>10</v>
      </c>
      <c r="V58" s="17"/>
      <c r="W58" s="17"/>
      <c r="X58" s="17"/>
      <c r="Y58" s="17"/>
      <c r="Z58" s="17"/>
      <c r="AA58" s="17"/>
      <c r="AB58" s="17"/>
      <c r="AC58" s="21">
        <f t="shared" si="18"/>
        <v>65</v>
      </c>
      <c r="AD58" s="85">
        <f t="shared" si="19"/>
        <v>10</v>
      </c>
      <c r="AE58" s="85">
        <f t="shared" si="20"/>
        <v>75</v>
      </c>
    </row>
    <row r="59" spans="1:31" ht="45" customHeight="1" x14ac:dyDescent="0.25">
      <c r="A59" s="211"/>
      <c r="B59" s="205"/>
      <c r="C59" s="73" t="s">
        <v>46</v>
      </c>
      <c r="D59" s="60" t="s">
        <v>19</v>
      </c>
      <c r="E59" s="61" t="s">
        <v>21</v>
      </c>
      <c r="F59" s="67" t="s">
        <v>44</v>
      </c>
      <c r="G59" s="9"/>
      <c r="H59" s="84">
        <v>3</v>
      </c>
      <c r="I59" s="20"/>
      <c r="J59" s="17"/>
      <c r="K59" s="17"/>
      <c r="L59" s="17">
        <v>30</v>
      </c>
      <c r="M59" s="17"/>
      <c r="N59" s="17"/>
      <c r="O59" s="17"/>
      <c r="P59" s="17"/>
      <c r="Q59" s="21">
        <f t="shared" si="15"/>
        <v>45</v>
      </c>
      <c r="R59" s="81">
        <f t="shared" si="16"/>
        <v>30</v>
      </c>
      <c r="S59" s="81">
        <f t="shared" si="17"/>
        <v>75</v>
      </c>
      <c r="T59" s="84">
        <v>3</v>
      </c>
      <c r="U59" s="20"/>
      <c r="V59" s="17"/>
      <c r="W59" s="17"/>
      <c r="X59" s="17">
        <v>15</v>
      </c>
      <c r="Y59" s="17"/>
      <c r="Z59" s="17"/>
      <c r="AA59" s="17"/>
      <c r="AB59" s="17"/>
      <c r="AC59" s="21">
        <f t="shared" si="18"/>
        <v>60</v>
      </c>
      <c r="AD59" s="85">
        <f t="shared" si="19"/>
        <v>15</v>
      </c>
      <c r="AE59" s="85">
        <f t="shared" si="20"/>
        <v>75</v>
      </c>
    </row>
    <row r="60" spans="1:31" ht="45" customHeight="1" x14ac:dyDescent="0.25">
      <c r="A60" s="211"/>
      <c r="B60" s="205"/>
      <c r="C60" s="60" t="s">
        <v>125</v>
      </c>
      <c r="D60" s="60" t="s">
        <v>19</v>
      </c>
      <c r="E60" s="61" t="s">
        <v>21</v>
      </c>
      <c r="F60" s="67" t="s">
        <v>44</v>
      </c>
      <c r="G60" s="9"/>
      <c r="H60" s="84">
        <v>2</v>
      </c>
      <c r="I60" s="20"/>
      <c r="J60" s="17"/>
      <c r="K60" s="17"/>
      <c r="L60" s="17"/>
      <c r="M60" s="17">
        <v>15</v>
      </c>
      <c r="N60" s="17"/>
      <c r="O60" s="17"/>
      <c r="P60" s="17"/>
      <c r="Q60" s="21">
        <f t="shared" si="15"/>
        <v>35</v>
      </c>
      <c r="R60" s="81">
        <f t="shared" si="16"/>
        <v>15</v>
      </c>
      <c r="S60" s="81">
        <f t="shared" si="17"/>
        <v>50</v>
      </c>
      <c r="T60" s="84">
        <v>2</v>
      </c>
      <c r="U60" s="20"/>
      <c r="V60" s="17"/>
      <c r="W60" s="17"/>
      <c r="X60" s="17"/>
      <c r="Y60" s="17">
        <v>10</v>
      </c>
      <c r="Z60" s="17"/>
      <c r="AA60" s="17"/>
      <c r="AB60" s="17"/>
      <c r="AC60" s="21">
        <f t="shared" si="18"/>
        <v>40</v>
      </c>
      <c r="AD60" s="85">
        <f t="shared" si="19"/>
        <v>10</v>
      </c>
      <c r="AE60" s="85">
        <f t="shared" si="20"/>
        <v>50</v>
      </c>
    </row>
    <row r="61" spans="1:31" ht="45" customHeight="1" x14ac:dyDescent="0.25">
      <c r="A61" s="211"/>
      <c r="B61" s="205"/>
      <c r="C61" s="73" t="s">
        <v>83</v>
      </c>
      <c r="D61" s="60" t="s">
        <v>19</v>
      </c>
      <c r="E61" s="61" t="s">
        <v>21</v>
      </c>
      <c r="F61" s="67" t="s">
        <v>42</v>
      </c>
      <c r="G61" s="9"/>
      <c r="H61" s="81">
        <v>2</v>
      </c>
      <c r="I61" s="20">
        <v>30</v>
      </c>
      <c r="J61" s="17"/>
      <c r="K61" s="17"/>
      <c r="L61" s="17"/>
      <c r="M61" s="17"/>
      <c r="N61" s="17"/>
      <c r="O61" s="17"/>
      <c r="P61" s="17"/>
      <c r="Q61" s="21">
        <f t="shared" si="15"/>
        <v>20</v>
      </c>
      <c r="R61" s="81">
        <f t="shared" si="16"/>
        <v>30</v>
      </c>
      <c r="S61" s="81">
        <f t="shared" si="17"/>
        <v>50</v>
      </c>
      <c r="T61" s="81">
        <v>2</v>
      </c>
      <c r="U61" s="20">
        <v>10</v>
      </c>
      <c r="V61" s="17"/>
      <c r="W61" s="17"/>
      <c r="X61" s="17"/>
      <c r="Y61" s="17"/>
      <c r="Z61" s="17"/>
      <c r="AA61" s="17"/>
      <c r="AB61" s="17"/>
      <c r="AC61" s="21">
        <f t="shared" si="18"/>
        <v>40</v>
      </c>
      <c r="AD61" s="85">
        <f t="shared" si="19"/>
        <v>10</v>
      </c>
      <c r="AE61" s="85">
        <f t="shared" si="20"/>
        <v>50</v>
      </c>
    </row>
    <row r="62" spans="1:31" ht="45" customHeight="1" thickBot="1" x14ac:dyDescent="0.3">
      <c r="A62" s="212"/>
      <c r="B62" s="206"/>
      <c r="C62" s="74" t="s">
        <v>84</v>
      </c>
      <c r="D62" s="62" t="s">
        <v>19</v>
      </c>
      <c r="E62" s="63" t="s">
        <v>21</v>
      </c>
      <c r="F62" s="68" t="s">
        <v>44</v>
      </c>
      <c r="G62" s="9"/>
      <c r="H62" s="85">
        <v>2</v>
      </c>
      <c r="I62" s="26"/>
      <c r="J62" s="23"/>
      <c r="K62" s="23"/>
      <c r="L62" s="23">
        <v>30</v>
      </c>
      <c r="M62" s="23"/>
      <c r="N62" s="23"/>
      <c r="O62" s="23"/>
      <c r="P62" s="23"/>
      <c r="Q62" s="19">
        <f t="shared" si="15"/>
        <v>20</v>
      </c>
      <c r="R62" s="83">
        <f t="shared" si="16"/>
        <v>30</v>
      </c>
      <c r="S62" s="83">
        <f t="shared" si="17"/>
        <v>50</v>
      </c>
      <c r="T62" s="85">
        <v>2</v>
      </c>
      <c r="U62" s="26"/>
      <c r="V62" s="23"/>
      <c r="W62" s="23"/>
      <c r="X62" s="23">
        <v>10</v>
      </c>
      <c r="Y62" s="23"/>
      <c r="Z62" s="23"/>
      <c r="AA62" s="23"/>
      <c r="AB62" s="23"/>
      <c r="AC62" s="19">
        <f t="shared" si="18"/>
        <v>40</v>
      </c>
      <c r="AD62" s="83">
        <f t="shared" si="19"/>
        <v>10</v>
      </c>
      <c r="AE62" s="83">
        <f t="shared" si="20"/>
        <v>50</v>
      </c>
    </row>
    <row r="63" spans="1:31" ht="46.5" customHeight="1" x14ac:dyDescent="0.25">
      <c r="A63" s="210" t="s">
        <v>232</v>
      </c>
      <c r="B63" s="161" t="s">
        <v>47</v>
      </c>
      <c r="C63" s="58" t="s">
        <v>48</v>
      </c>
      <c r="D63" s="34" t="s">
        <v>22</v>
      </c>
      <c r="E63" s="59" t="s">
        <v>21</v>
      </c>
      <c r="F63" s="66" t="s">
        <v>42</v>
      </c>
      <c r="G63" s="9"/>
      <c r="H63" s="80">
        <v>3</v>
      </c>
      <c r="I63" s="15">
        <v>30</v>
      </c>
      <c r="J63" s="11"/>
      <c r="K63" s="11"/>
      <c r="L63" s="11"/>
      <c r="M63" s="11"/>
      <c r="N63" s="11"/>
      <c r="O63" s="11"/>
      <c r="P63" s="11"/>
      <c r="Q63" s="13">
        <f t="shared" si="15"/>
        <v>45</v>
      </c>
      <c r="R63" s="87">
        <f t="shared" si="16"/>
        <v>30</v>
      </c>
      <c r="S63" s="80">
        <f t="shared" si="17"/>
        <v>75</v>
      </c>
      <c r="T63" s="88">
        <v>3</v>
      </c>
      <c r="U63" s="15">
        <v>15</v>
      </c>
      <c r="V63" s="11"/>
      <c r="W63" s="11"/>
      <c r="X63" s="11"/>
      <c r="Y63" s="11"/>
      <c r="Z63" s="11"/>
      <c r="AA63" s="11"/>
      <c r="AB63" s="11"/>
      <c r="AC63" s="13">
        <f t="shared" si="18"/>
        <v>60</v>
      </c>
      <c r="AD63" s="80">
        <f t="shared" si="19"/>
        <v>15</v>
      </c>
      <c r="AE63" s="80">
        <f t="shared" si="20"/>
        <v>75</v>
      </c>
    </row>
    <row r="64" spans="1:31" ht="46.5" customHeight="1" x14ac:dyDescent="0.25">
      <c r="A64" s="211"/>
      <c r="B64" s="162"/>
      <c r="C64" s="60" t="s">
        <v>49</v>
      </c>
      <c r="D64" s="60" t="s">
        <v>19</v>
      </c>
      <c r="E64" s="61" t="s">
        <v>21</v>
      </c>
      <c r="F64" s="67" t="s">
        <v>44</v>
      </c>
      <c r="G64" s="9"/>
      <c r="H64" s="85">
        <v>3</v>
      </c>
      <c r="I64" s="20"/>
      <c r="J64" s="17"/>
      <c r="K64" s="17"/>
      <c r="L64" s="17">
        <v>30</v>
      </c>
      <c r="M64" s="17"/>
      <c r="N64" s="17"/>
      <c r="O64" s="17"/>
      <c r="P64" s="17"/>
      <c r="Q64" s="21">
        <f t="shared" si="15"/>
        <v>45</v>
      </c>
      <c r="R64" s="89">
        <f t="shared" si="16"/>
        <v>30</v>
      </c>
      <c r="S64" s="81">
        <f t="shared" si="17"/>
        <v>75</v>
      </c>
      <c r="T64" s="99">
        <v>3</v>
      </c>
      <c r="U64" s="20"/>
      <c r="V64" s="17"/>
      <c r="W64" s="17"/>
      <c r="X64" s="17">
        <v>10</v>
      </c>
      <c r="Y64" s="17"/>
      <c r="Z64" s="17"/>
      <c r="AA64" s="17"/>
      <c r="AB64" s="17"/>
      <c r="AC64" s="21">
        <f t="shared" si="18"/>
        <v>65</v>
      </c>
      <c r="AD64" s="85">
        <f t="shared" si="19"/>
        <v>10</v>
      </c>
      <c r="AE64" s="85">
        <f t="shared" si="20"/>
        <v>75</v>
      </c>
    </row>
    <row r="65" spans="1:31" ht="46.5" customHeight="1" x14ac:dyDescent="0.25">
      <c r="A65" s="211"/>
      <c r="B65" s="162"/>
      <c r="C65" s="60" t="s">
        <v>50</v>
      </c>
      <c r="D65" s="28" t="s">
        <v>22</v>
      </c>
      <c r="E65" s="61" t="s">
        <v>21</v>
      </c>
      <c r="F65" s="67" t="s">
        <v>42</v>
      </c>
      <c r="G65" s="9"/>
      <c r="H65" s="85">
        <v>3</v>
      </c>
      <c r="I65" s="20">
        <v>30</v>
      </c>
      <c r="J65" s="17"/>
      <c r="K65" s="17"/>
      <c r="L65" s="17"/>
      <c r="M65" s="17"/>
      <c r="N65" s="17"/>
      <c r="O65" s="17"/>
      <c r="P65" s="17"/>
      <c r="Q65" s="21">
        <f t="shared" si="15"/>
        <v>45</v>
      </c>
      <c r="R65" s="89">
        <f t="shared" si="16"/>
        <v>30</v>
      </c>
      <c r="S65" s="81">
        <f t="shared" si="17"/>
        <v>75</v>
      </c>
      <c r="T65" s="99">
        <v>3</v>
      </c>
      <c r="U65" s="20">
        <v>15</v>
      </c>
      <c r="V65" s="17"/>
      <c r="W65" s="17"/>
      <c r="X65" s="17"/>
      <c r="Y65" s="17"/>
      <c r="Z65" s="17"/>
      <c r="AA65" s="17"/>
      <c r="AB65" s="17"/>
      <c r="AC65" s="21">
        <f t="shared" si="18"/>
        <v>60</v>
      </c>
      <c r="AD65" s="85">
        <f t="shared" si="19"/>
        <v>15</v>
      </c>
      <c r="AE65" s="85">
        <f t="shared" si="20"/>
        <v>75</v>
      </c>
    </row>
    <row r="66" spans="1:31" ht="46.5" customHeight="1" x14ac:dyDescent="0.25">
      <c r="A66" s="211"/>
      <c r="B66" s="162"/>
      <c r="C66" s="60" t="s">
        <v>51</v>
      </c>
      <c r="D66" s="60" t="s">
        <v>19</v>
      </c>
      <c r="E66" s="61" t="s">
        <v>21</v>
      </c>
      <c r="F66" s="67" t="s">
        <v>44</v>
      </c>
      <c r="G66" s="9"/>
      <c r="H66" s="85">
        <v>3</v>
      </c>
      <c r="I66" s="20"/>
      <c r="J66" s="17"/>
      <c r="K66" s="17"/>
      <c r="L66" s="17">
        <v>30</v>
      </c>
      <c r="M66" s="17"/>
      <c r="N66" s="17"/>
      <c r="O66" s="17"/>
      <c r="P66" s="17"/>
      <c r="Q66" s="21">
        <f t="shared" si="15"/>
        <v>45</v>
      </c>
      <c r="R66" s="89">
        <f t="shared" si="16"/>
        <v>30</v>
      </c>
      <c r="S66" s="81">
        <f t="shared" si="17"/>
        <v>75</v>
      </c>
      <c r="T66" s="99">
        <v>3</v>
      </c>
      <c r="U66" s="20"/>
      <c r="V66" s="17"/>
      <c r="W66" s="17"/>
      <c r="X66" s="17">
        <v>10</v>
      </c>
      <c r="Y66" s="17"/>
      <c r="Z66" s="17"/>
      <c r="AA66" s="17"/>
      <c r="AB66" s="17"/>
      <c r="AC66" s="21">
        <f t="shared" si="18"/>
        <v>65</v>
      </c>
      <c r="AD66" s="85">
        <f t="shared" si="19"/>
        <v>10</v>
      </c>
      <c r="AE66" s="85">
        <f t="shared" si="20"/>
        <v>75</v>
      </c>
    </row>
    <row r="67" spans="1:31" ht="46.5" customHeight="1" x14ac:dyDescent="0.25">
      <c r="A67" s="211"/>
      <c r="B67" s="162"/>
      <c r="C67" s="60" t="s">
        <v>167</v>
      </c>
      <c r="D67" s="60" t="s">
        <v>19</v>
      </c>
      <c r="E67" s="61" t="s">
        <v>21</v>
      </c>
      <c r="F67" s="67" t="s">
        <v>44</v>
      </c>
      <c r="G67" s="9"/>
      <c r="H67" s="85">
        <v>2</v>
      </c>
      <c r="I67" s="20"/>
      <c r="J67" s="17"/>
      <c r="K67" s="17"/>
      <c r="L67" s="17">
        <v>15</v>
      </c>
      <c r="M67" s="17"/>
      <c r="N67" s="17"/>
      <c r="O67" s="17"/>
      <c r="P67" s="17"/>
      <c r="Q67" s="21">
        <f t="shared" si="15"/>
        <v>35</v>
      </c>
      <c r="R67" s="89">
        <f t="shared" si="16"/>
        <v>15</v>
      </c>
      <c r="S67" s="81">
        <f t="shared" si="17"/>
        <v>50</v>
      </c>
      <c r="T67" s="99">
        <v>2</v>
      </c>
      <c r="U67" s="20"/>
      <c r="V67" s="17"/>
      <c r="W67" s="17"/>
      <c r="X67" s="17">
        <v>10</v>
      </c>
      <c r="Y67" s="17"/>
      <c r="Z67" s="17"/>
      <c r="AA67" s="17"/>
      <c r="AB67" s="17"/>
      <c r="AC67" s="21">
        <f t="shared" si="18"/>
        <v>40</v>
      </c>
      <c r="AD67" s="85">
        <f t="shared" si="19"/>
        <v>10</v>
      </c>
      <c r="AE67" s="85">
        <f t="shared" si="20"/>
        <v>50</v>
      </c>
    </row>
    <row r="68" spans="1:31" ht="46.5" customHeight="1" x14ac:dyDescent="0.25">
      <c r="A68" s="211"/>
      <c r="B68" s="162"/>
      <c r="C68" s="60" t="s">
        <v>52</v>
      </c>
      <c r="D68" s="60" t="s">
        <v>19</v>
      </c>
      <c r="E68" s="64" t="s">
        <v>21</v>
      </c>
      <c r="F68" s="67" t="s">
        <v>42</v>
      </c>
      <c r="G68" s="9"/>
      <c r="H68" s="81">
        <v>2</v>
      </c>
      <c r="I68" s="20">
        <v>15</v>
      </c>
      <c r="J68" s="17"/>
      <c r="K68" s="17"/>
      <c r="L68" s="17"/>
      <c r="M68" s="17"/>
      <c r="N68" s="17"/>
      <c r="O68" s="17"/>
      <c r="P68" s="17"/>
      <c r="Q68" s="21">
        <f t="shared" si="15"/>
        <v>35</v>
      </c>
      <c r="R68" s="89">
        <f t="shared" si="16"/>
        <v>15</v>
      </c>
      <c r="S68" s="81">
        <f t="shared" si="17"/>
        <v>50</v>
      </c>
      <c r="T68" s="90">
        <v>2</v>
      </c>
      <c r="U68" s="20">
        <v>10</v>
      </c>
      <c r="V68" s="17"/>
      <c r="W68" s="17"/>
      <c r="X68" s="17"/>
      <c r="Y68" s="17"/>
      <c r="Z68" s="17"/>
      <c r="AA68" s="17"/>
      <c r="AB68" s="17"/>
      <c r="AC68" s="21">
        <f t="shared" si="18"/>
        <v>40</v>
      </c>
      <c r="AD68" s="85">
        <f t="shared" si="19"/>
        <v>10</v>
      </c>
      <c r="AE68" s="85">
        <f t="shared" si="20"/>
        <v>50</v>
      </c>
    </row>
    <row r="69" spans="1:31" ht="46.5" customHeight="1" thickBot="1" x14ac:dyDescent="0.3">
      <c r="A69" s="211"/>
      <c r="B69" s="209"/>
      <c r="C69" s="65" t="s">
        <v>53</v>
      </c>
      <c r="D69" s="65" t="s">
        <v>19</v>
      </c>
      <c r="E69" s="64" t="s">
        <v>21</v>
      </c>
      <c r="F69" s="69" t="s">
        <v>44</v>
      </c>
      <c r="G69" s="41"/>
      <c r="H69" s="82">
        <v>2</v>
      </c>
      <c r="I69" s="35"/>
      <c r="J69" s="31"/>
      <c r="K69" s="31"/>
      <c r="L69" s="31">
        <v>30</v>
      </c>
      <c r="M69" s="31"/>
      <c r="N69" s="31"/>
      <c r="O69" s="31"/>
      <c r="P69" s="31"/>
      <c r="Q69" s="39">
        <f t="shared" si="15"/>
        <v>20</v>
      </c>
      <c r="R69" s="131">
        <f t="shared" si="16"/>
        <v>30</v>
      </c>
      <c r="S69" s="84">
        <f t="shared" si="17"/>
        <v>50</v>
      </c>
      <c r="T69" s="132">
        <v>2</v>
      </c>
      <c r="U69" s="133"/>
      <c r="V69" s="31"/>
      <c r="W69" s="31"/>
      <c r="X69" s="31">
        <v>10</v>
      </c>
      <c r="Y69" s="31"/>
      <c r="Z69" s="31"/>
      <c r="AA69" s="31"/>
      <c r="AB69" s="31"/>
      <c r="AC69" s="40">
        <f t="shared" si="18"/>
        <v>40</v>
      </c>
      <c r="AD69" s="82">
        <f t="shared" si="19"/>
        <v>10</v>
      </c>
      <c r="AE69" s="82">
        <f t="shared" si="20"/>
        <v>50</v>
      </c>
    </row>
    <row r="70" spans="1:31" ht="45.75" customHeight="1" x14ac:dyDescent="0.25">
      <c r="A70" s="213" t="s">
        <v>231</v>
      </c>
      <c r="B70" s="216" t="s">
        <v>154</v>
      </c>
      <c r="C70" s="108" t="s">
        <v>168</v>
      </c>
      <c r="D70" s="109" t="s">
        <v>22</v>
      </c>
      <c r="E70" s="108" t="s">
        <v>21</v>
      </c>
      <c r="F70" s="110" t="s">
        <v>42</v>
      </c>
      <c r="G70" s="9"/>
      <c r="H70" s="80">
        <v>2</v>
      </c>
      <c r="I70" s="86">
        <v>20</v>
      </c>
      <c r="J70" s="11"/>
      <c r="K70" s="11"/>
      <c r="L70" s="11"/>
      <c r="M70" s="11"/>
      <c r="N70" s="11"/>
      <c r="O70" s="11"/>
      <c r="P70" s="11"/>
      <c r="Q70" s="12">
        <f t="shared" si="15"/>
        <v>30</v>
      </c>
      <c r="R70" s="87">
        <f t="shared" si="16"/>
        <v>20</v>
      </c>
      <c r="S70" s="80">
        <f t="shared" si="17"/>
        <v>50</v>
      </c>
      <c r="T70" s="88">
        <v>2</v>
      </c>
      <c r="U70" s="86">
        <v>10</v>
      </c>
      <c r="V70" s="11"/>
      <c r="W70" s="11"/>
      <c r="X70" s="11"/>
      <c r="Y70" s="11"/>
      <c r="Z70" s="11"/>
      <c r="AA70" s="11"/>
      <c r="AB70" s="11"/>
      <c r="AC70" s="12">
        <f t="shared" si="18"/>
        <v>40</v>
      </c>
      <c r="AD70" s="80">
        <f t="shared" si="19"/>
        <v>10</v>
      </c>
      <c r="AE70" s="88">
        <f t="shared" si="20"/>
        <v>50</v>
      </c>
    </row>
    <row r="71" spans="1:31" ht="45.75" customHeight="1" x14ac:dyDescent="0.25">
      <c r="A71" s="214"/>
      <c r="B71" s="217"/>
      <c r="C71" s="113" t="s">
        <v>169</v>
      </c>
      <c r="D71" s="114" t="s">
        <v>22</v>
      </c>
      <c r="E71" s="113" t="s">
        <v>21</v>
      </c>
      <c r="F71" s="67" t="s">
        <v>42</v>
      </c>
      <c r="G71" s="9"/>
      <c r="H71" s="81">
        <v>2</v>
      </c>
      <c r="I71" s="44">
        <v>20</v>
      </c>
      <c r="J71" s="17"/>
      <c r="K71" s="17"/>
      <c r="L71" s="17"/>
      <c r="M71" s="17"/>
      <c r="N71" s="17"/>
      <c r="O71" s="17"/>
      <c r="P71" s="17"/>
      <c r="Q71" s="27">
        <f t="shared" si="15"/>
        <v>30</v>
      </c>
      <c r="R71" s="89">
        <f t="shared" si="16"/>
        <v>20</v>
      </c>
      <c r="S71" s="81">
        <f t="shared" si="17"/>
        <v>50</v>
      </c>
      <c r="T71" s="90">
        <v>2</v>
      </c>
      <c r="U71" s="44">
        <v>10</v>
      </c>
      <c r="V71" s="17"/>
      <c r="W71" s="17"/>
      <c r="X71" s="17"/>
      <c r="Y71" s="17"/>
      <c r="Z71" s="17"/>
      <c r="AA71" s="17"/>
      <c r="AB71" s="17"/>
      <c r="AC71" s="27">
        <f t="shared" si="18"/>
        <v>40</v>
      </c>
      <c r="AD71" s="81">
        <f t="shared" si="19"/>
        <v>10</v>
      </c>
      <c r="AE71" s="90">
        <f t="shared" si="20"/>
        <v>50</v>
      </c>
    </row>
    <row r="72" spans="1:31" ht="45.75" customHeight="1" x14ac:dyDescent="0.25">
      <c r="A72" s="214"/>
      <c r="B72" s="217"/>
      <c r="C72" s="113" t="s">
        <v>170</v>
      </c>
      <c r="D72" s="113" t="s">
        <v>19</v>
      </c>
      <c r="E72" s="113" t="s">
        <v>21</v>
      </c>
      <c r="F72" s="67" t="s">
        <v>42</v>
      </c>
      <c r="G72" s="9"/>
      <c r="H72" s="81">
        <v>2</v>
      </c>
      <c r="I72" s="44">
        <v>20</v>
      </c>
      <c r="J72" s="17"/>
      <c r="K72" s="17"/>
      <c r="L72" s="17"/>
      <c r="M72" s="17"/>
      <c r="N72" s="17"/>
      <c r="O72" s="17"/>
      <c r="P72" s="17"/>
      <c r="Q72" s="27">
        <f t="shared" si="15"/>
        <v>30</v>
      </c>
      <c r="R72" s="89">
        <f t="shared" si="16"/>
        <v>20</v>
      </c>
      <c r="S72" s="81">
        <f t="shared" si="17"/>
        <v>50</v>
      </c>
      <c r="T72" s="90">
        <v>2</v>
      </c>
      <c r="U72" s="44">
        <v>10</v>
      </c>
      <c r="V72" s="17"/>
      <c r="W72" s="17"/>
      <c r="X72" s="17"/>
      <c r="Y72" s="17"/>
      <c r="Z72" s="17"/>
      <c r="AA72" s="17"/>
      <c r="AB72" s="17"/>
      <c r="AC72" s="27">
        <f t="shared" si="18"/>
        <v>40</v>
      </c>
      <c r="AD72" s="81">
        <f t="shared" si="19"/>
        <v>10</v>
      </c>
      <c r="AE72" s="90">
        <f t="shared" si="20"/>
        <v>50</v>
      </c>
    </row>
    <row r="73" spans="1:31" ht="45.75" customHeight="1" x14ac:dyDescent="0.25">
      <c r="A73" s="214"/>
      <c r="B73" s="217"/>
      <c r="C73" s="113" t="s">
        <v>171</v>
      </c>
      <c r="D73" s="113" t="s">
        <v>19</v>
      </c>
      <c r="E73" s="113" t="s">
        <v>21</v>
      </c>
      <c r="F73" s="67" t="s">
        <v>44</v>
      </c>
      <c r="G73" s="9"/>
      <c r="H73" s="81">
        <v>2</v>
      </c>
      <c r="I73" s="44"/>
      <c r="J73" s="17">
        <v>20</v>
      </c>
      <c r="K73" s="17"/>
      <c r="L73" s="17"/>
      <c r="M73" s="17"/>
      <c r="N73" s="17"/>
      <c r="O73" s="17"/>
      <c r="P73" s="17"/>
      <c r="Q73" s="27">
        <f t="shared" si="15"/>
        <v>30</v>
      </c>
      <c r="R73" s="89">
        <f t="shared" si="16"/>
        <v>20</v>
      </c>
      <c r="S73" s="81">
        <f t="shared" si="17"/>
        <v>50</v>
      </c>
      <c r="T73" s="90">
        <v>2</v>
      </c>
      <c r="U73" s="44"/>
      <c r="V73" s="17">
        <v>10</v>
      </c>
      <c r="W73" s="17"/>
      <c r="X73" s="17"/>
      <c r="Y73" s="17"/>
      <c r="Z73" s="17"/>
      <c r="AA73" s="17"/>
      <c r="AB73" s="17"/>
      <c r="AC73" s="27">
        <f t="shared" si="18"/>
        <v>40</v>
      </c>
      <c r="AD73" s="81">
        <f t="shared" si="19"/>
        <v>10</v>
      </c>
      <c r="AE73" s="90">
        <f t="shared" si="20"/>
        <v>50</v>
      </c>
    </row>
    <row r="74" spans="1:31" ht="45.75" customHeight="1" x14ac:dyDescent="0.25">
      <c r="A74" s="214"/>
      <c r="B74" s="217"/>
      <c r="C74" s="113" t="s">
        <v>172</v>
      </c>
      <c r="D74" s="113" t="s">
        <v>19</v>
      </c>
      <c r="E74" s="113" t="s">
        <v>21</v>
      </c>
      <c r="F74" s="67" t="s">
        <v>44</v>
      </c>
      <c r="G74" s="9"/>
      <c r="H74" s="81">
        <v>2</v>
      </c>
      <c r="I74" s="44"/>
      <c r="J74" s="17"/>
      <c r="K74" s="17"/>
      <c r="L74" s="17">
        <v>20</v>
      </c>
      <c r="M74" s="17"/>
      <c r="N74" s="17"/>
      <c r="O74" s="17"/>
      <c r="P74" s="17"/>
      <c r="Q74" s="27">
        <f>H74*25-R74</f>
        <v>30</v>
      </c>
      <c r="R74" s="89">
        <f>SUM(I74:P74)</f>
        <v>20</v>
      </c>
      <c r="S74" s="81">
        <f>SUM(I74:Q74)</f>
        <v>50</v>
      </c>
      <c r="T74" s="90">
        <v>2</v>
      </c>
      <c r="U74" s="44"/>
      <c r="V74" s="17"/>
      <c r="W74" s="17"/>
      <c r="X74" s="17">
        <v>10</v>
      </c>
      <c r="Y74" s="17"/>
      <c r="Z74" s="17"/>
      <c r="AA74" s="17"/>
      <c r="AB74" s="17"/>
      <c r="AC74" s="27">
        <f>T74*25-AD74</f>
        <v>40</v>
      </c>
      <c r="AD74" s="81">
        <f>SUM(U74:AB74)</f>
        <v>10</v>
      </c>
      <c r="AE74" s="90">
        <f>SUM(U74:AC74)</f>
        <v>50</v>
      </c>
    </row>
    <row r="75" spans="1:31" ht="45.75" customHeight="1" x14ac:dyDescent="0.25">
      <c r="A75" s="214"/>
      <c r="B75" s="217"/>
      <c r="C75" s="113" t="s">
        <v>173</v>
      </c>
      <c r="D75" s="113" t="s">
        <v>19</v>
      </c>
      <c r="E75" s="113" t="s">
        <v>21</v>
      </c>
      <c r="F75" s="67" t="s">
        <v>42</v>
      </c>
      <c r="G75" s="9"/>
      <c r="H75" s="81">
        <v>2</v>
      </c>
      <c r="I75" s="44">
        <v>20</v>
      </c>
      <c r="J75" s="17"/>
      <c r="K75" s="17"/>
      <c r="L75" s="17"/>
      <c r="M75" s="17"/>
      <c r="N75" s="17"/>
      <c r="O75" s="17"/>
      <c r="P75" s="17"/>
      <c r="Q75" s="27">
        <f t="shared" si="15"/>
        <v>30</v>
      </c>
      <c r="R75" s="89">
        <f t="shared" si="16"/>
        <v>20</v>
      </c>
      <c r="S75" s="81">
        <f t="shared" si="17"/>
        <v>50</v>
      </c>
      <c r="T75" s="90">
        <v>2</v>
      </c>
      <c r="U75" s="44">
        <v>10</v>
      </c>
      <c r="V75" s="17"/>
      <c r="W75" s="17"/>
      <c r="X75" s="17"/>
      <c r="Y75" s="17"/>
      <c r="Z75" s="17"/>
      <c r="AA75" s="17"/>
      <c r="AB75" s="17"/>
      <c r="AC75" s="27">
        <f t="shared" si="18"/>
        <v>40</v>
      </c>
      <c r="AD75" s="81">
        <f t="shared" si="19"/>
        <v>10</v>
      </c>
      <c r="AE75" s="90">
        <f t="shared" si="20"/>
        <v>50</v>
      </c>
    </row>
    <row r="76" spans="1:31" ht="45.75" customHeight="1" x14ac:dyDescent="0.25">
      <c r="A76" s="214"/>
      <c r="B76" s="217"/>
      <c r="C76" s="113" t="s">
        <v>174</v>
      </c>
      <c r="D76" s="113" t="s">
        <v>19</v>
      </c>
      <c r="E76" s="113" t="s">
        <v>21</v>
      </c>
      <c r="F76" s="67" t="s">
        <v>42</v>
      </c>
      <c r="G76" s="9"/>
      <c r="H76" s="81">
        <v>2</v>
      </c>
      <c r="I76" s="44"/>
      <c r="J76" s="17"/>
      <c r="K76" s="17"/>
      <c r="L76" s="17"/>
      <c r="M76" s="17">
        <v>20</v>
      </c>
      <c r="N76" s="17"/>
      <c r="O76" s="17"/>
      <c r="P76" s="17"/>
      <c r="Q76" s="27">
        <f t="shared" si="15"/>
        <v>30</v>
      </c>
      <c r="R76" s="89">
        <f t="shared" si="16"/>
        <v>20</v>
      </c>
      <c r="S76" s="81">
        <f t="shared" si="17"/>
        <v>50</v>
      </c>
      <c r="T76" s="90">
        <v>2</v>
      </c>
      <c r="U76" s="44"/>
      <c r="V76" s="17"/>
      <c r="W76" s="17"/>
      <c r="X76" s="17"/>
      <c r="Y76" s="17">
        <v>10</v>
      </c>
      <c r="Z76" s="17"/>
      <c r="AA76" s="17"/>
      <c r="AB76" s="17"/>
      <c r="AC76" s="27">
        <f t="shared" si="18"/>
        <v>40</v>
      </c>
      <c r="AD76" s="81">
        <f t="shared" si="19"/>
        <v>10</v>
      </c>
      <c r="AE76" s="90">
        <f t="shared" si="20"/>
        <v>50</v>
      </c>
    </row>
    <row r="77" spans="1:31" ht="45.75" customHeight="1" x14ac:dyDescent="0.25">
      <c r="A77" s="214"/>
      <c r="B77" s="217"/>
      <c r="C77" s="113" t="s">
        <v>175</v>
      </c>
      <c r="D77" s="113" t="s">
        <v>19</v>
      </c>
      <c r="E77" s="113" t="s">
        <v>21</v>
      </c>
      <c r="F77" s="67" t="s">
        <v>44</v>
      </c>
      <c r="G77" s="9"/>
      <c r="H77" s="81">
        <v>2</v>
      </c>
      <c r="I77" s="44"/>
      <c r="J77" s="17"/>
      <c r="K77" s="17"/>
      <c r="L77" s="17"/>
      <c r="M77" s="17">
        <v>20</v>
      </c>
      <c r="N77" s="17"/>
      <c r="O77" s="17"/>
      <c r="P77" s="17"/>
      <c r="Q77" s="27">
        <f t="shared" si="15"/>
        <v>30</v>
      </c>
      <c r="R77" s="89">
        <f t="shared" si="16"/>
        <v>20</v>
      </c>
      <c r="S77" s="81">
        <f t="shared" si="17"/>
        <v>50</v>
      </c>
      <c r="T77" s="90">
        <v>2</v>
      </c>
      <c r="U77" s="44"/>
      <c r="V77" s="17"/>
      <c r="W77" s="17"/>
      <c r="X77" s="17"/>
      <c r="Y77" s="17">
        <v>10</v>
      </c>
      <c r="Z77" s="17"/>
      <c r="AA77" s="17"/>
      <c r="AB77" s="17"/>
      <c r="AC77" s="27">
        <f t="shared" si="18"/>
        <v>40</v>
      </c>
      <c r="AD77" s="81">
        <f t="shared" si="19"/>
        <v>10</v>
      </c>
      <c r="AE77" s="90">
        <f t="shared" si="20"/>
        <v>50</v>
      </c>
    </row>
    <row r="78" spans="1:31" ht="45.75" customHeight="1" thickBot="1" x14ac:dyDescent="0.3">
      <c r="A78" s="215"/>
      <c r="B78" s="218"/>
      <c r="C78" s="60" t="s">
        <v>176</v>
      </c>
      <c r="D78" s="118" t="s">
        <v>19</v>
      </c>
      <c r="E78" s="118" t="s">
        <v>21</v>
      </c>
      <c r="F78" s="119" t="s">
        <v>44</v>
      </c>
      <c r="G78" s="9"/>
      <c r="H78" s="84">
        <v>2</v>
      </c>
      <c r="I78" s="133"/>
      <c r="J78" s="31"/>
      <c r="K78" s="31"/>
      <c r="L78" s="31"/>
      <c r="M78" s="31">
        <v>20</v>
      </c>
      <c r="N78" s="31"/>
      <c r="O78" s="31"/>
      <c r="P78" s="31"/>
      <c r="Q78" s="32">
        <f>H78*25-R78</f>
        <v>30</v>
      </c>
      <c r="R78" s="96">
        <f>SUM(I78:P78)</f>
        <v>20</v>
      </c>
      <c r="S78" s="84">
        <f>SUM(I78:Q78)</f>
        <v>50</v>
      </c>
      <c r="T78" s="134">
        <v>2</v>
      </c>
      <c r="U78" s="133"/>
      <c r="V78" s="31"/>
      <c r="W78" s="31"/>
      <c r="X78" s="31"/>
      <c r="Y78" s="31">
        <v>10</v>
      </c>
      <c r="Z78" s="31"/>
      <c r="AA78" s="31"/>
      <c r="AB78" s="31"/>
      <c r="AC78" s="32">
        <f>T78*25-AD78</f>
        <v>40</v>
      </c>
      <c r="AD78" s="84">
        <f>SUM(U78:AB78)</f>
        <v>10</v>
      </c>
      <c r="AE78" s="134">
        <f>SUM(U78:AC78)</f>
        <v>50</v>
      </c>
    </row>
    <row r="79" spans="1:31" ht="45.75" customHeight="1" x14ac:dyDescent="0.25">
      <c r="A79" s="168" t="s">
        <v>197</v>
      </c>
      <c r="B79" s="170" t="s">
        <v>198</v>
      </c>
      <c r="C79" s="136" t="s">
        <v>199</v>
      </c>
      <c r="D79" s="109" t="s">
        <v>22</v>
      </c>
      <c r="E79" s="136" t="s">
        <v>21</v>
      </c>
      <c r="F79" s="137" t="s">
        <v>42</v>
      </c>
      <c r="G79" s="9"/>
      <c r="H79" s="80">
        <v>3</v>
      </c>
      <c r="I79" s="86">
        <v>30</v>
      </c>
      <c r="J79" s="11"/>
      <c r="K79" s="11"/>
      <c r="L79" s="11"/>
      <c r="M79" s="11"/>
      <c r="N79" s="11"/>
      <c r="O79" s="11"/>
      <c r="P79" s="11"/>
      <c r="Q79" s="12">
        <f t="shared" ref="Q79:Q87" si="21">H79*25-R79</f>
        <v>45</v>
      </c>
      <c r="R79" s="87">
        <f t="shared" ref="R79:R87" si="22">SUM(I79:P79)</f>
        <v>30</v>
      </c>
      <c r="S79" s="80">
        <f t="shared" ref="S79:S87" si="23">SUM(I79:Q79)</f>
        <v>75</v>
      </c>
      <c r="T79" s="88">
        <v>3</v>
      </c>
      <c r="U79" s="86">
        <v>10</v>
      </c>
      <c r="V79" s="11"/>
      <c r="W79" s="11"/>
      <c r="X79" s="11"/>
      <c r="Y79" s="11"/>
      <c r="Z79" s="11"/>
      <c r="AA79" s="11"/>
      <c r="AB79" s="11"/>
      <c r="AC79" s="12">
        <f t="shared" ref="AC79:AC87" si="24">T79*25-AD79</f>
        <v>65</v>
      </c>
      <c r="AD79" s="80">
        <f t="shared" ref="AD79:AD87" si="25">SUM(U79:AB79)</f>
        <v>10</v>
      </c>
      <c r="AE79" s="88">
        <f t="shared" ref="AE79:AE87" si="26">SUM(U79:AC79)</f>
        <v>75</v>
      </c>
    </row>
    <row r="80" spans="1:31" ht="45.75" customHeight="1" x14ac:dyDescent="0.25">
      <c r="A80" s="169"/>
      <c r="B80" s="171"/>
      <c r="C80" s="138" t="s">
        <v>200</v>
      </c>
      <c r="D80" s="138" t="s">
        <v>19</v>
      </c>
      <c r="E80" s="138" t="s">
        <v>21</v>
      </c>
      <c r="F80" s="139" t="s">
        <v>42</v>
      </c>
      <c r="G80" s="9"/>
      <c r="H80" s="81">
        <v>1</v>
      </c>
      <c r="I80" s="44">
        <v>10</v>
      </c>
      <c r="J80" s="17"/>
      <c r="K80" s="17"/>
      <c r="L80" s="17"/>
      <c r="M80" s="17"/>
      <c r="N80" s="17"/>
      <c r="O80" s="17"/>
      <c r="P80" s="17"/>
      <c r="Q80" s="27">
        <f t="shared" si="21"/>
        <v>15</v>
      </c>
      <c r="R80" s="89">
        <f t="shared" si="22"/>
        <v>10</v>
      </c>
      <c r="S80" s="81">
        <f t="shared" si="23"/>
        <v>25</v>
      </c>
      <c r="T80" s="90">
        <v>1</v>
      </c>
      <c r="U80" s="44">
        <v>5</v>
      </c>
      <c r="V80" s="17"/>
      <c r="W80" s="17"/>
      <c r="X80" s="17"/>
      <c r="Y80" s="17"/>
      <c r="Z80" s="17"/>
      <c r="AA80" s="17"/>
      <c r="AB80" s="17"/>
      <c r="AC80" s="27">
        <f t="shared" si="24"/>
        <v>20</v>
      </c>
      <c r="AD80" s="81">
        <f t="shared" si="25"/>
        <v>5</v>
      </c>
      <c r="AE80" s="90">
        <f t="shared" si="26"/>
        <v>25</v>
      </c>
    </row>
    <row r="81" spans="1:31" ht="45.75" customHeight="1" x14ac:dyDescent="0.25">
      <c r="A81" s="169"/>
      <c r="B81" s="171"/>
      <c r="C81" s="138" t="s">
        <v>201</v>
      </c>
      <c r="D81" s="138" t="s">
        <v>19</v>
      </c>
      <c r="E81" s="138" t="s">
        <v>21</v>
      </c>
      <c r="F81" s="139" t="s">
        <v>44</v>
      </c>
      <c r="G81" s="9"/>
      <c r="H81" s="81">
        <v>1</v>
      </c>
      <c r="I81" s="44"/>
      <c r="J81" s="17"/>
      <c r="K81" s="17"/>
      <c r="L81" s="17"/>
      <c r="M81" s="17">
        <v>10</v>
      </c>
      <c r="N81" s="17"/>
      <c r="O81" s="17"/>
      <c r="P81" s="17"/>
      <c r="Q81" s="27">
        <f t="shared" si="21"/>
        <v>15</v>
      </c>
      <c r="R81" s="89">
        <f t="shared" si="22"/>
        <v>10</v>
      </c>
      <c r="S81" s="81">
        <f t="shared" si="23"/>
        <v>25</v>
      </c>
      <c r="T81" s="90">
        <v>1</v>
      </c>
      <c r="U81" s="44"/>
      <c r="V81" s="17"/>
      <c r="W81" s="17"/>
      <c r="X81" s="17"/>
      <c r="Y81" s="17">
        <v>5</v>
      </c>
      <c r="Z81" s="17"/>
      <c r="AA81" s="17"/>
      <c r="AB81" s="17"/>
      <c r="AC81" s="27">
        <f t="shared" si="24"/>
        <v>20</v>
      </c>
      <c r="AD81" s="81">
        <f t="shared" si="25"/>
        <v>5</v>
      </c>
      <c r="AE81" s="90">
        <f t="shared" si="26"/>
        <v>25</v>
      </c>
    </row>
    <row r="82" spans="1:31" ht="45.75" customHeight="1" x14ac:dyDescent="0.25">
      <c r="A82" s="169"/>
      <c r="B82" s="171"/>
      <c r="C82" s="138" t="s">
        <v>202</v>
      </c>
      <c r="D82" s="114" t="s">
        <v>22</v>
      </c>
      <c r="E82" s="138" t="s">
        <v>21</v>
      </c>
      <c r="F82" s="139" t="s">
        <v>42</v>
      </c>
      <c r="G82" s="9"/>
      <c r="H82" s="81">
        <v>2</v>
      </c>
      <c r="I82" s="44">
        <v>20</v>
      </c>
      <c r="J82" s="17"/>
      <c r="K82" s="17"/>
      <c r="L82" s="17"/>
      <c r="M82" s="17"/>
      <c r="N82" s="17"/>
      <c r="O82" s="17"/>
      <c r="P82" s="17"/>
      <c r="Q82" s="27">
        <f t="shared" si="21"/>
        <v>30</v>
      </c>
      <c r="R82" s="89">
        <f t="shared" si="22"/>
        <v>20</v>
      </c>
      <c r="S82" s="81">
        <f t="shared" si="23"/>
        <v>50</v>
      </c>
      <c r="T82" s="90">
        <v>2</v>
      </c>
      <c r="U82" s="44">
        <v>10</v>
      </c>
      <c r="V82" s="17"/>
      <c r="W82" s="17"/>
      <c r="X82" s="17"/>
      <c r="Y82" s="17"/>
      <c r="Z82" s="17"/>
      <c r="AA82" s="17"/>
      <c r="AB82" s="17"/>
      <c r="AC82" s="27">
        <f t="shared" si="24"/>
        <v>40</v>
      </c>
      <c r="AD82" s="81">
        <f t="shared" si="25"/>
        <v>10</v>
      </c>
      <c r="AE82" s="90">
        <f t="shared" si="26"/>
        <v>50</v>
      </c>
    </row>
    <row r="83" spans="1:31" ht="45.75" customHeight="1" x14ac:dyDescent="0.25">
      <c r="A83" s="169"/>
      <c r="B83" s="171"/>
      <c r="C83" s="138" t="s">
        <v>203</v>
      </c>
      <c r="D83" s="138" t="s">
        <v>19</v>
      </c>
      <c r="E83" s="138" t="s">
        <v>21</v>
      </c>
      <c r="F83" s="139" t="s">
        <v>44</v>
      </c>
      <c r="G83" s="9"/>
      <c r="H83" s="81">
        <v>3</v>
      </c>
      <c r="I83" s="44"/>
      <c r="J83" s="17"/>
      <c r="K83" s="17"/>
      <c r="L83" s="17">
        <v>30</v>
      </c>
      <c r="M83" s="17"/>
      <c r="N83" s="17"/>
      <c r="O83" s="17"/>
      <c r="P83" s="17"/>
      <c r="Q83" s="27">
        <f t="shared" si="21"/>
        <v>45</v>
      </c>
      <c r="R83" s="89">
        <f t="shared" si="22"/>
        <v>30</v>
      </c>
      <c r="S83" s="81">
        <f t="shared" si="23"/>
        <v>75</v>
      </c>
      <c r="T83" s="90">
        <v>3</v>
      </c>
      <c r="U83" s="44"/>
      <c r="V83" s="17"/>
      <c r="W83" s="17"/>
      <c r="X83" s="17">
        <v>10</v>
      </c>
      <c r="Y83" s="17"/>
      <c r="Z83" s="17"/>
      <c r="AA83" s="17"/>
      <c r="AB83" s="17"/>
      <c r="AC83" s="27">
        <f t="shared" si="24"/>
        <v>65</v>
      </c>
      <c r="AD83" s="81">
        <f t="shared" si="25"/>
        <v>10</v>
      </c>
      <c r="AE83" s="90">
        <f t="shared" si="26"/>
        <v>75</v>
      </c>
    </row>
    <row r="84" spans="1:31" ht="45.75" customHeight="1" x14ac:dyDescent="0.25">
      <c r="A84" s="169"/>
      <c r="B84" s="171"/>
      <c r="C84" s="138" t="s">
        <v>204</v>
      </c>
      <c r="D84" s="138" t="s">
        <v>19</v>
      </c>
      <c r="E84" s="138" t="s">
        <v>21</v>
      </c>
      <c r="F84" s="139" t="s">
        <v>44</v>
      </c>
      <c r="G84" s="9"/>
      <c r="H84" s="81">
        <v>2</v>
      </c>
      <c r="I84" s="44"/>
      <c r="J84" s="17"/>
      <c r="K84" s="17"/>
      <c r="L84" s="17">
        <v>20</v>
      </c>
      <c r="M84" s="17"/>
      <c r="N84" s="17"/>
      <c r="O84" s="17"/>
      <c r="P84" s="17"/>
      <c r="Q84" s="27">
        <f>H84*25-R84</f>
        <v>30</v>
      </c>
      <c r="R84" s="89">
        <f>SUM(I84:P84)</f>
        <v>20</v>
      </c>
      <c r="S84" s="81">
        <f>SUM(I84:Q84)</f>
        <v>50</v>
      </c>
      <c r="T84" s="90">
        <v>2</v>
      </c>
      <c r="U84" s="44"/>
      <c r="V84" s="17"/>
      <c r="W84" s="17"/>
      <c r="X84" s="17">
        <v>10</v>
      </c>
      <c r="Y84" s="17"/>
      <c r="Z84" s="17"/>
      <c r="AA84" s="17"/>
      <c r="AB84" s="17"/>
      <c r="AC84" s="27">
        <f>T84*25-AD84</f>
        <v>40</v>
      </c>
      <c r="AD84" s="81">
        <f>SUM(U84:AB84)</f>
        <v>10</v>
      </c>
      <c r="AE84" s="90">
        <f>SUM(U84:AC84)</f>
        <v>50</v>
      </c>
    </row>
    <row r="85" spans="1:31" ht="45.75" customHeight="1" x14ac:dyDescent="0.25">
      <c r="A85" s="169"/>
      <c r="B85" s="171"/>
      <c r="C85" s="138" t="s">
        <v>205</v>
      </c>
      <c r="D85" s="138" t="s">
        <v>19</v>
      </c>
      <c r="E85" s="138" t="s">
        <v>21</v>
      </c>
      <c r="F85" s="139" t="s">
        <v>44</v>
      </c>
      <c r="G85" s="9"/>
      <c r="H85" s="81">
        <v>2</v>
      </c>
      <c r="I85" s="44"/>
      <c r="J85" s="17"/>
      <c r="K85" s="17"/>
      <c r="L85" s="17">
        <v>20</v>
      </c>
      <c r="M85" s="17"/>
      <c r="N85" s="17"/>
      <c r="O85" s="17"/>
      <c r="P85" s="17"/>
      <c r="Q85" s="27">
        <f t="shared" si="21"/>
        <v>30</v>
      </c>
      <c r="R85" s="89">
        <f t="shared" si="22"/>
        <v>20</v>
      </c>
      <c r="S85" s="81">
        <f t="shared" si="23"/>
        <v>50</v>
      </c>
      <c r="T85" s="90">
        <v>2</v>
      </c>
      <c r="U85" s="44"/>
      <c r="V85" s="17"/>
      <c r="W85" s="17"/>
      <c r="X85" s="17">
        <v>10</v>
      </c>
      <c r="Y85" s="17"/>
      <c r="Z85" s="17"/>
      <c r="AA85" s="17"/>
      <c r="AB85" s="17"/>
      <c r="AC85" s="27">
        <f t="shared" si="24"/>
        <v>40</v>
      </c>
      <c r="AD85" s="81">
        <f t="shared" si="25"/>
        <v>10</v>
      </c>
      <c r="AE85" s="90">
        <f t="shared" si="26"/>
        <v>50</v>
      </c>
    </row>
    <row r="86" spans="1:31" ht="45.75" customHeight="1" x14ac:dyDescent="0.25">
      <c r="A86" s="169"/>
      <c r="B86" s="171"/>
      <c r="C86" s="138" t="s">
        <v>206</v>
      </c>
      <c r="D86" s="138" t="s">
        <v>19</v>
      </c>
      <c r="E86" s="138" t="s">
        <v>21</v>
      </c>
      <c r="F86" s="139" t="s">
        <v>42</v>
      </c>
      <c r="G86" s="9"/>
      <c r="H86" s="81">
        <v>2</v>
      </c>
      <c r="I86" s="44">
        <v>20</v>
      </c>
      <c r="J86" s="17"/>
      <c r="K86" s="17"/>
      <c r="L86" s="17"/>
      <c r="M86" s="17"/>
      <c r="N86" s="17"/>
      <c r="O86" s="17"/>
      <c r="P86" s="17"/>
      <c r="Q86" s="27">
        <f t="shared" si="21"/>
        <v>30</v>
      </c>
      <c r="R86" s="89">
        <f t="shared" si="22"/>
        <v>20</v>
      </c>
      <c r="S86" s="81">
        <f t="shared" si="23"/>
        <v>50</v>
      </c>
      <c r="T86" s="90">
        <v>2</v>
      </c>
      <c r="U86" s="44">
        <v>10</v>
      </c>
      <c r="V86" s="17"/>
      <c r="W86" s="17"/>
      <c r="X86" s="17"/>
      <c r="Y86" s="17"/>
      <c r="Z86" s="17"/>
      <c r="AA86" s="17"/>
      <c r="AB86" s="17"/>
      <c r="AC86" s="27">
        <f t="shared" si="24"/>
        <v>40</v>
      </c>
      <c r="AD86" s="81">
        <f t="shared" si="25"/>
        <v>10</v>
      </c>
      <c r="AE86" s="90">
        <f t="shared" si="26"/>
        <v>50</v>
      </c>
    </row>
    <row r="87" spans="1:31" ht="45.75" customHeight="1" thickBot="1" x14ac:dyDescent="0.3">
      <c r="A87" s="169"/>
      <c r="B87" s="171"/>
      <c r="C87" s="140" t="s">
        <v>207</v>
      </c>
      <c r="D87" s="140" t="s">
        <v>19</v>
      </c>
      <c r="E87" s="140" t="s">
        <v>21</v>
      </c>
      <c r="F87" s="141" t="s">
        <v>44</v>
      </c>
      <c r="G87" s="9"/>
      <c r="H87" s="83">
        <v>2</v>
      </c>
      <c r="I87" s="50"/>
      <c r="J87" s="23"/>
      <c r="K87" s="23"/>
      <c r="L87" s="23"/>
      <c r="M87" s="23">
        <v>20</v>
      </c>
      <c r="N87" s="23"/>
      <c r="O87" s="23"/>
      <c r="P87" s="23"/>
      <c r="Q87" s="24">
        <f t="shared" si="21"/>
        <v>30</v>
      </c>
      <c r="R87" s="91">
        <f t="shared" si="22"/>
        <v>20</v>
      </c>
      <c r="S87" s="83">
        <f t="shared" si="23"/>
        <v>50</v>
      </c>
      <c r="T87" s="92">
        <v>2</v>
      </c>
      <c r="U87" s="50"/>
      <c r="V87" s="23"/>
      <c r="W87" s="23"/>
      <c r="X87" s="23"/>
      <c r="Y87" s="23">
        <v>10</v>
      </c>
      <c r="Z87" s="23"/>
      <c r="AA87" s="23"/>
      <c r="AB87" s="23"/>
      <c r="AC87" s="24">
        <f t="shared" si="24"/>
        <v>40</v>
      </c>
      <c r="AD87" s="83">
        <f t="shared" si="25"/>
        <v>10</v>
      </c>
      <c r="AE87" s="92">
        <f t="shared" si="26"/>
        <v>50</v>
      </c>
    </row>
    <row r="88" spans="1:31" ht="21" customHeight="1" thickBot="1" x14ac:dyDescent="0.3">
      <c r="A88" s="237" t="s">
        <v>54</v>
      </c>
      <c r="B88" s="238"/>
      <c r="C88" s="238"/>
      <c r="D88" s="238"/>
      <c r="E88" s="238"/>
      <c r="F88" s="239"/>
      <c r="G88" s="194" t="s">
        <v>54</v>
      </c>
      <c r="H88" s="93">
        <f t="shared" ref="H88:AE88" si="27">SUM(H89:H102)</f>
        <v>28</v>
      </c>
      <c r="I88" s="93">
        <f t="shared" si="27"/>
        <v>34</v>
      </c>
      <c r="J88" s="93">
        <f t="shared" si="27"/>
        <v>0</v>
      </c>
      <c r="K88" s="93">
        <f t="shared" si="27"/>
        <v>75</v>
      </c>
      <c r="L88" s="93">
        <f t="shared" si="27"/>
        <v>90</v>
      </c>
      <c r="M88" s="93">
        <f t="shared" si="27"/>
        <v>90</v>
      </c>
      <c r="N88" s="93">
        <f t="shared" si="27"/>
        <v>0</v>
      </c>
      <c r="O88" s="93">
        <f t="shared" si="27"/>
        <v>29</v>
      </c>
      <c r="P88" s="93">
        <f t="shared" si="27"/>
        <v>0</v>
      </c>
      <c r="Q88" s="93">
        <f t="shared" si="27"/>
        <v>382</v>
      </c>
      <c r="R88" s="93">
        <f t="shared" si="27"/>
        <v>318</v>
      </c>
      <c r="S88" s="93">
        <f t="shared" si="27"/>
        <v>700</v>
      </c>
      <c r="T88" s="93">
        <f t="shared" si="27"/>
        <v>28</v>
      </c>
      <c r="U88" s="93">
        <f t="shared" si="27"/>
        <v>24</v>
      </c>
      <c r="V88" s="93">
        <f t="shared" si="27"/>
        <v>0</v>
      </c>
      <c r="W88" s="93">
        <f t="shared" si="27"/>
        <v>35</v>
      </c>
      <c r="X88" s="93">
        <f t="shared" si="27"/>
        <v>50</v>
      </c>
      <c r="Y88" s="93">
        <f t="shared" si="27"/>
        <v>30</v>
      </c>
      <c r="Z88" s="93">
        <f t="shared" si="27"/>
        <v>0</v>
      </c>
      <c r="AA88" s="93">
        <f t="shared" si="27"/>
        <v>29</v>
      </c>
      <c r="AB88" s="93">
        <f t="shared" si="27"/>
        <v>0</v>
      </c>
      <c r="AC88" s="93">
        <f t="shared" si="27"/>
        <v>532</v>
      </c>
      <c r="AD88" s="93">
        <f t="shared" si="27"/>
        <v>168</v>
      </c>
      <c r="AE88" s="93">
        <f t="shared" si="27"/>
        <v>700</v>
      </c>
    </row>
    <row r="89" spans="1:31" ht="39.6" customHeight="1" x14ac:dyDescent="0.25">
      <c r="A89" s="179" t="s">
        <v>234</v>
      </c>
      <c r="B89" s="178" t="s">
        <v>126</v>
      </c>
      <c r="C89" s="11" t="s">
        <v>155</v>
      </c>
      <c r="D89" s="11" t="s">
        <v>19</v>
      </c>
      <c r="E89" s="12" t="s">
        <v>21</v>
      </c>
      <c r="F89" s="13" t="s">
        <v>146</v>
      </c>
      <c r="G89" s="195"/>
      <c r="H89" s="80">
        <v>2</v>
      </c>
      <c r="I89" s="15"/>
      <c r="J89" s="11"/>
      <c r="K89" s="11">
        <v>15</v>
      </c>
      <c r="L89" s="11"/>
      <c r="M89" s="11"/>
      <c r="N89" s="11"/>
      <c r="O89" s="11">
        <v>15</v>
      </c>
      <c r="P89" s="11"/>
      <c r="Q89" s="13">
        <f t="shared" ref="Q89:Q128" si="28">H89*25-R89</f>
        <v>20</v>
      </c>
      <c r="R89" s="80">
        <f t="shared" ref="R89:R128" si="29">SUM(I89:P89)</f>
        <v>30</v>
      </c>
      <c r="S89" s="80">
        <f t="shared" ref="S89:S128" si="30">SUM(I89:Q89)</f>
        <v>50</v>
      </c>
      <c r="T89" s="80">
        <v>2</v>
      </c>
      <c r="U89" s="15"/>
      <c r="V89" s="11"/>
      <c r="W89" s="11">
        <v>15</v>
      </c>
      <c r="X89" s="11"/>
      <c r="Y89" s="11"/>
      <c r="Z89" s="11"/>
      <c r="AA89" s="11">
        <v>15</v>
      </c>
      <c r="AB89" s="11"/>
      <c r="AC89" s="13">
        <f t="shared" ref="AC89:AC128" si="31">T89*25-AD89</f>
        <v>20</v>
      </c>
      <c r="AD89" s="80">
        <f t="shared" ref="AD89:AD128" si="32">SUM(U89:AB89)</f>
        <v>30</v>
      </c>
      <c r="AE89" s="80">
        <f t="shared" ref="AE89:AE128" si="33">SUM(U89:AC89)</f>
        <v>50</v>
      </c>
    </row>
    <row r="90" spans="1:31" ht="36" customHeight="1" x14ac:dyDescent="0.25">
      <c r="A90" s="164"/>
      <c r="B90" s="166"/>
      <c r="C90" s="17" t="s">
        <v>127</v>
      </c>
      <c r="D90" s="17" t="s">
        <v>19</v>
      </c>
      <c r="E90" s="27" t="s">
        <v>21</v>
      </c>
      <c r="F90" s="21" t="s">
        <v>20</v>
      </c>
      <c r="G90" s="195"/>
      <c r="H90" s="85">
        <v>1</v>
      </c>
      <c r="I90" s="20"/>
      <c r="J90" s="17"/>
      <c r="K90" s="17"/>
      <c r="L90" s="17"/>
      <c r="M90" s="17">
        <v>15</v>
      </c>
      <c r="N90" s="17"/>
      <c r="O90" s="17"/>
      <c r="P90" s="17"/>
      <c r="Q90" s="21">
        <f t="shared" si="28"/>
        <v>10</v>
      </c>
      <c r="R90" s="81">
        <f t="shared" si="29"/>
        <v>15</v>
      </c>
      <c r="S90" s="81">
        <f t="shared" si="30"/>
        <v>25</v>
      </c>
      <c r="T90" s="85">
        <v>1</v>
      </c>
      <c r="U90" s="20"/>
      <c r="V90" s="17"/>
      <c r="W90" s="17"/>
      <c r="X90" s="17"/>
      <c r="Y90" s="17">
        <v>10</v>
      </c>
      <c r="Z90" s="17"/>
      <c r="AA90" s="17"/>
      <c r="AB90" s="17"/>
      <c r="AC90" s="21">
        <f t="shared" si="31"/>
        <v>15</v>
      </c>
      <c r="AD90" s="85">
        <f t="shared" si="32"/>
        <v>10</v>
      </c>
      <c r="AE90" s="85">
        <f t="shared" si="33"/>
        <v>25</v>
      </c>
    </row>
    <row r="91" spans="1:31" ht="36.6" customHeight="1" x14ac:dyDescent="0.25">
      <c r="A91" s="164"/>
      <c r="B91" s="166"/>
      <c r="C91" s="17" t="s">
        <v>128</v>
      </c>
      <c r="D91" s="29" t="s">
        <v>19</v>
      </c>
      <c r="E91" s="30" t="s">
        <v>21</v>
      </c>
      <c r="F91" s="21" t="s">
        <v>20</v>
      </c>
      <c r="G91" s="195"/>
      <c r="H91" s="81">
        <v>1</v>
      </c>
      <c r="I91" s="20">
        <v>2</v>
      </c>
      <c r="J91" s="17"/>
      <c r="K91" s="17"/>
      <c r="L91" s="17"/>
      <c r="M91" s="17"/>
      <c r="N91" s="17"/>
      <c r="O91" s="17">
        <v>7</v>
      </c>
      <c r="P91" s="17"/>
      <c r="Q91" s="21">
        <f t="shared" si="28"/>
        <v>16</v>
      </c>
      <c r="R91" s="81">
        <f t="shared" si="29"/>
        <v>9</v>
      </c>
      <c r="S91" s="81">
        <f t="shared" si="30"/>
        <v>25</v>
      </c>
      <c r="T91" s="81">
        <v>1</v>
      </c>
      <c r="U91" s="20">
        <v>2</v>
      </c>
      <c r="V91" s="17"/>
      <c r="W91" s="17"/>
      <c r="X91" s="17"/>
      <c r="Y91" s="17"/>
      <c r="Z91" s="17"/>
      <c r="AA91" s="17">
        <v>7</v>
      </c>
      <c r="AB91" s="17"/>
      <c r="AC91" s="21">
        <f t="shared" si="31"/>
        <v>16</v>
      </c>
      <c r="AD91" s="85">
        <f t="shared" si="32"/>
        <v>9</v>
      </c>
      <c r="AE91" s="85">
        <f t="shared" si="33"/>
        <v>25</v>
      </c>
    </row>
    <row r="92" spans="1:31" ht="36.6" customHeight="1" thickBot="1" x14ac:dyDescent="0.3">
      <c r="A92" s="165"/>
      <c r="B92" s="167"/>
      <c r="C92" s="23" t="s">
        <v>129</v>
      </c>
      <c r="D92" s="23" t="s">
        <v>19</v>
      </c>
      <c r="E92" s="24" t="s">
        <v>21</v>
      </c>
      <c r="F92" s="25" t="s">
        <v>20</v>
      </c>
      <c r="G92" s="195"/>
      <c r="H92" s="83">
        <v>1</v>
      </c>
      <c r="I92" s="26">
        <v>2</v>
      </c>
      <c r="J92" s="23"/>
      <c r="K92" s="23"/>
      <c r="L92" s="23"/>
      <c r="M92" s="23"/>
      <c r="N92" s="23"/>
      <c r="O92" s="23">
        <v>7</v>
      </c>
      <c r="P92" s="23"/>
      <c r="Q92" s="42">
        <f t="shared" si="28"/>
        <v>16</v>
      </c>
      <c r="R92" s="83">
        <f t="shared" si="29"/>
        <v>9</v>
      </c>
      <c r="S92" s="83">
        <f t="shared" si="30"/>
        <v>25</v>
      </c>
      <c r="T92" s="83">
        <v>1</v>
      </c>
      <c r="U92" s="26">
        <v>2</v>
      </c>
      <c r="V92" s="23"/>
      <c r="W92" s="23"/>
      <c r="X92" s="23"/>
      <c r="Y92" s="23"/>
      <c r="Z92" s="23"/>
      <c r="AA92" s="23">
        <v>7</v>
      </c>
      <c r="AB92" s="23"/>
      <c r="AC92" s="42">
        <f t="shared" si="31"/>
        <v>16</v>
      </c>
      <c r="AD92" s="83">
        <f t="shared" si="32"/>
        <v>9</v>
      </c>
      <c r="AE92" s="83">
        <f t="shared" si="33"/>
        <v>25</v>
      </c>
    </row>
    <row r="93" spans="1:31" ht="35.25" customHeight="1" x14ac:dyDescent="0.25">
      <c r="A93" s="164" t="s">
        <v>235</v>
      </c>
      <c r="B93" s="166" t="s">
        <v>156</v>
      </c>
      <c r="C93" s="120" t="s">
        <v>130</v>
      </c>
      <c r="D93" s="36" t="s">
        <v>19</v>
      </c>
      <c r="E93" s="18" t="s">
        <v>21</v>
      </c>
      <c r="F93" s="19" t="s">
        <v>24</v>
      </c>
      <c r="G93" s="195"/>
      <c r="H93" s="95">
        <v>2</v>
      </c>
      <c r="I93" s="38"/>
      <c r="J93" s="36"/>
      <c r="K93" s="36"/>
      <c r="L93" s="36">
        <v>30</v>
      </c>
      <c r="M93" s="36"/>
      <c r="N93" s="36"/>
      <c r="O93" s="36"/>
      <c r="P93" s="36"/>
      <c r="Q93" s="19">
        <f t="shared" si="28"/>
        <v>20</v>
      </c>
      <c r="R93" s="85">
        <f t="shared" si="29"/>
        <v>30</v>
      </c>
      <c r="S93" s="85">
        <f t="shared" si="30"/>
        <v>50</v>
      </c>
      <c r="T93" s="85">
        <v>2</v>
      </c>
      <c r="U93" s="38"/>
      <c r="V93" s="36"/>
      <c r="W93" s="36"/>
      <c r="X93" s="36">
        <v>10</v>
      </c>
      <c r="Y93" s="36"/>
      <c r="Z93" s="36"/>
      <c r="AA93" s="36"/>
      <c r="AB93" s="36"/>
      <c r="AC93" s="19">
        <f t="shared" si="31"/>
        <v>40</v>
      </c>
      <c r="AD93" s="85">
        <f t="shared" si="32"/>
        <v>10</v>
      </c>
      <c r="AE93" s="85">
        <f t="shared" si="33"/>
        <v>50</v>
      </c>
    </row>
    <row r="94" spans="1:31" ht="53.25" customHeight="1" thickBot="1" x14ac:dyDescent="0.3">
      <c r="A94" s="165"/>
      <c r="B94" s="167"/>
      <c r="C94" s="121" t="s">
        <v>131</v>
      </c>
      <c r="D94" s="23" t="s">
        <v>19</v>
      </c>
      <c r="E94" s="24" t="s">
        <v>21</v>
      </c>
      <c r="F94" s="25" t="s">
        <v>24</v>
      </c>
      <c r="G94" s="195"/>
      <c r="H94" s="96">
        <v>2</v>
      </c>
      <c r="I94" s="20"/>
      <c r="J94" s="17"/>
      <c r="K94" s="17">
        <v>30</v>
      </c>
      <c r="L94" s="17"/>
      <c r="M94" s="17"/>
      <c r="N94" s="17"/>
      <c r="O94" s="17"/>
      <c r="P94" s="17"/>
      <c r="Q94" s="19">
        <f t="shared" si="28"/>
        <v>20</v>
      </c>
      <c r="R94" s="81">
        <f t="shared" si="29"/>
        <v>30</v>
      </c>
      <c r="S94" s="81">
        <f t="shared" si="30"/>
        <v>50</v>
      </c>
      <c r="T94" s="81">
        <v>2</v>
      </c>
      <c r="U94" s="20"/>
      <c r="V94" s="17"/>
      <c r="W94" s="17">
        <v>10</v>
      </c>
      <c r="X94" s="17"/>
      <c r="Y94" s="17"/>
      <c r="Z94" s="17"/>
      <c r="AA94" s="17"/>
      <c r="AB94" s="17"/>
      <c r="AC94" s="19">
        <f t="shared" si="31"/>
        <v>40</v>
      </c>
      <c r="AD94" s="85">
        <f t="shared" si="32"/>
        <v>10</v>
      </c>
      <c r="AE94" s="85">
        <f t="shared" si="33"/>
        <v>50</v>
      </c>
    </row>
    <row r="95" spans="1:31" ht="72.599999999999994" customHeight="1" thickBot="1" x14ac:dyDescent="0.3">
      <c r="A95" s="243" t="s">
        <v>208</v>
      </c>
      <c r="B95" s="244" t="s">
        <v>209</v>
      </c>
      <c r="C95" s="45" t="s">
        <v>210</v>
      </c>
      <c r="D95" s="45" t="s">
        <v>19</v>
      </c>
      <c r="E95" s="45" t="s">
        <v>21</v>
      </c>
      <c r="F95" s="47" t="s">
        <v>23</v>
      </c>
      <c r="G95" s="195"/>
      <c r="H95" s="79">
        <v>1</v>
      </c>
      <c r="I95" s="142"/>
      <c r="J95" s="143"/>
      <c r="K95" s="143"/>
      <c r="L95" s="143"/>
      <c r="M95" s="143">
        <v>15</v>
      </c>
      <c r="N95" s="143"/>
      <c r="O95" s="143"/>
      <c r="P95" s="143"/>
      <c r="Q95" s="46">
        <f>H95*25-R95</f>
        <v>10</v>
      </c>
      <c r="R95" s="79">
        <f>SUM(I95:P95)</f>
        <v>15</v>
      </c>
      <c r="S95" s="79">
        <f>SUM(I95:Q95)</f>
        <v>25</v>
      </c>
      <c r="T95" s="79">
        <v>1</v>
      </c>
      <c r="U95" s="142"/>
      <c r="V95" s="143"/>
      <c r="W95" s="143"/>
      <c r="X95" s="143"/>
      <c r="Y95" s="143">
        <v>10</v>
      </c>
      <c r="Z95" s="143"/>
      <c r="AA95" s="143"/>
      <c r="AB95" s="143"/>
      <c r="AC95" s="46">
        <f>T95*25-AD95</f>
        <v>15</v>
      </c>
      <c r="AD95" s="79">
        <f>SUM(U95:AB95)</f>
        <v>10</v>
      </c>
      <c r="AE95" s="79">
        <f>SUM(U95:AC95)</f>
        <v>25</v>
      </c>
    </row>
    <row r="96" spans="1:31" ht="43.5" customHeight="1" x14ac:dyDescent="0.25">
      <c r="A96" s="210" t="s">
        <v>230</v>
      </c>
      <c r="B96" s="204" t="s">
        <v>124</v>
      </c>
      <c r="C96" s="75" t="s">
        <v>177</v>
      </c>
      <c r="D96" s="60" t="s">
        <v>19</v>
      </c>
      <c r="E96" s="59" t="s">
        <v>21</v>
      </c>
      <c r="F96" s="67" t="s">
        <v>44</v>
      </c>
      <c r="G96" s="195"/>
      <c r="H96" s="80">
        <v>3</v>
      </c>
      <c r="I96" s="15"/>
      <c r="J96" s="11"/>
      <c r="K96" s="11"/>
      <c r="L96" s="11"/>
      <c r="M96" s="11">
        <v>30</v>
      </c>
      <c r="N96" s="11"/>
      <c r="O96" s="11"/>
      <c r="P96" s="11"/>
      <c r="Q96" s="13">
        <f t="shared" si="28"/>
        <v>45</v>
      </c>
      <c r="R96" s="80">
        <f t="shared" si="29"/>
        <v>30</v>
      </c>
      <c r="S96" s="80">
        <f t="shared" si="30"/>
        <v>75</v>
      </c>
      <c r="T96" s="80">
        <v>3</v>
      </c>
      <c r="U96" s="15"/>
      <c r="V96" s="11"/>
      <c r="W96" s="11"/>
      <c r="X96" s="11">
        <v>15</v>
      </c>
      <c r="Y96" s="11"/>
      <c r="Z96" s="11"/>
      <c r="AA96" s="11"/>
      <c r="AB96" s="11"/>
      <c r="AC96" s="13">
        <f t="shared" si="31"/>
        <v>60</v>
      </c>
      <c r="AD96" s="85">
        <f t="shared" si="32"/>
        <v>15</v>
      </c>
      <c r="AE96" s="85">
        <f t="shared" si="33"/>
        <v>75</v>
      </c>
    </row>
    <row r="97" spans="1:31" ht="43.5" customHeight="1" x14ac:dyDescent="0.25">
      <c r="A97" s="211"/>
      <c r="B97" s="205"/>
      <c r="C97" s="73" t="s">
        <v>55</v>
      </c>
      <c r="D97" s="28" t="s">
        <v>22</v>
      </c>
      <c r="E97" s="61" t="s">
        <v>21</v>
      </c>
      <c r="F97" s="67" t="s">
        <v>42</v>
      </c>
      <c r="G97" s="195"/>
      <c r="H97" s="81">
        <v>2</v>
      </c>
      <c r="I97" s="20">
        <v>15</v>
      </c>
      <c r="J97" s="17"/>
      <c r="K97" s="17"/>
      <c r="L97" s="17"/>
      <c r="M97" s="17"/>
      <c r="N97" s="17"/>
      <c r="O97" s="17"/>
      <c r="P97" s="17"/>
      <c r="Q97" s="21">
        <f t="shared" si="28"/>
        <v>35</v>
      </c>
      <c r="R97" s="81">
        <f t="shared" si="29"/>
        <v>15</v>
      </c>
      <c r="S97" s="81">
        <f t="shared" si="30"/>
        <v>50</v>
      </c>
      <c r="T97" s="81">
        <v>2</v>
      </c>
      <c r="U97" s="20">
        <v>10</v>
      </c>
      <c r="V97" s="17"/>
      <c r="W97" s="17"/>
      <c r="X97" s="17"/>
      <c r="Y97" s="17"/>
      <c r="Z97" s="17"/>
      <c r="AA97" s="17"/>
      <c r="AB97" s="17"/>
      <c r="AC97" s="21">
        <f t="shared" si="31"/>
        <v>40</v>
      </c>
      <c r="AD97" s="85">
        <f t="shared" si="32"/>
        <v>10</v>
      </c>
      <c r="AE97" s="85">
        <f t="shared" si="33"/>
        <v>50</v>
      </c>
    </row>
    <row r="98" spans="1:31" ht="43.5" customHeight="1" x14ac:dyDescent="0.25">
      <c r="A98" s="211"/>
      <c r="B98" s="205"/>
      <c r="C98" s="73" t="s">
        <v>56</v>
      </c>
      <c r="D98" s="60" t="s">
        <v>19</v>
      </c>
      <c r="E98" s="61" t="s">
        <v>21</v>
      </c>
      <c r="F98" s="67" t="s">
        <v>44</v>
      </c>
      <c r="G98" s="195"/>
      <c r="H98" s="81">
        <v>3</v>
      </c>
      <c r="I98" s="20"/>
      <c r="J98" s="17"/>
      <c r="K98" s="17"/>
      <c r="L98" s="17">
        <v>30</v>
      </c>
      <c r="M98" s="17"/>
      <c r="N98" s="17"/>
      <c r="O98" s="17"/>
      <c r="P98" s="17"/>
      <c r="Q98" s="21">
        <f t="shared" si="28"/>
        <v>45</v>
      </c>
      <c r="R98" s="81">
        <f t="shared" si="29"/>
        <v>30</v>
      </c>
      <c r="S98" s="81">
        <f t="shared" si="30"/>
        <v>75</v>
      </c>
      <c r="T98" s="81">
        <v>3</v>
      </c>
      <c r="U98" s="20"/>
      <c r="V98" s="17"/>
      <c r="W98" s="17"/>
      <c r="X98" s="17">
        <v>15</v>
      </c>
      <c r="Y98" s="17"/>
      <c r="Z98" s="17"/>
      <c r="AA98" s="17"/>
      <c r="AB98" s="17"/>
      <c r="AC98" s="21">
        <f t="shared" si="31"/>
        <v>60</v>
      </c>
      <c r="AD98" s="85">
        <f t="shared" si="32"/>
        <v>15</v>
      </c>
      <c r="AE98" s="85">
        <f t="shared" si="33"/>
        <v>75</v>
      </c>
    </row>
    <row r="99" spans="1:31" ht="43.5" customHeight="1" x14ac:dyDescent="0.25">
      <c r="A99" s="211"/>
      <c r="B99" s="205"/>
      <c r="C99" s="73" t="s">
        <v>132</v>
      </c>
      <c r="D99" s="60" t="s">
        <v>19</v>
      </c>
      <c r="E99" s="61" t="s">
        <v>21</v>
      </c>
      <c r="F99" s="67" t="s">
        <v>44</v>
      </c>
      <c r="G99" s="195"/>
      <c r="H99" s="81">
        <v>3</v>
      </c>
      <c r="I99" s="20"/>
      <c r="J99" s="17"/>
      <c r="K99" s="17"/>
      <c r="L99" s="17">
        <v>30</v>
      </c>
      <c r="M99" s="17"/>
      <c r="N99" s="17"/>
      <c r="O99" s="17"/>
      <c r="P99" s="17"/>
      <c r="Q99" s="21">
        <f t="shared" si="28"/>
        <v>45</v>
      </c>
      <c r="R99" s="81">
        <f t="shared" si="29"/>
        <v>30</v>
      </c>
      <c r="S99" s="81">
        <f t="shared" si="30"/>
        <v>75</v>
      </c>
      <c r="T99" s="81">
        <v>3</v>
      </c>
      <c r="U99" s="20"/>
      <c r="V99" s="17"/>
      <c r="W99" s="17"/>
      <c r="X99" s="17">
        <v>10</v>
      </c>
      <c r="Y99" s="17"/>
      <c r="Z99" s="17"/>
      <c r="AA99" s="17"/>
      <c r="AB99" s="17"/>
      <c r="AC99" s="21">
        <f t="shared" si="31"/>
        <v>65</v>
      </c>
      <c r="AD99" s="85">
        <f t="shared" si="32"/>
        <v>10</v>
      </c>
      <c r="AE99" s="85">
        <f t="shared" si="33"/>
        <v>75</v>
      </c>
    </row>
    <row r="100" spans="1:31" ht="43.5" customHeight="1" x14ac:dyDescent="0.25">
      <c r="A100" s="211"/>
      <c r="B100" s="205"/>
      <c r="C100" s="73" t="s">
        <v>57</v>
      </c>
      <c r="D100" s="28" t="s">
        <v>22</v>
      </c>
      <c r="E100" s="61" t="s">
        <v>21</v>
      </c>
      <c r="F100" s="67" t="s">
        <v>42</v>
      </c>
      <c r="G100" s="195"/>
      <c r="H100" s="81">
        <v>2</v>
      </c>
      <c r="I100" s="20">
        <v>15</v>
      </c>
      <c r="J100" s="17"/>
      <c r="K100" s="17"/>
      <c r="L100" s="17"/>
      <c r="M100" s="17"/>
      <c r="N100" s="17"/>
      <c r="O100" s="17"/>
      <c r="P100" s="17"/>
      <c r="Q100" s="21">
        <f t="shared" si="28"/>
        <v>35</v>
      </c>
      <c r="R100" s="81">
        <f t="shared" si="29"/>
        <v>15</v>
      </c>
      <c r="S100" s="81">
        <f t="shared" si="30"/>
        <v>50</v>
      </c>
      <c r="T100" s="81">
        <v>2</v>
      </c>
      <c r="U100" s="20">
        <v>10</v>
      </c>
      <c r="V100" s="17"/>
      <c r="W100" s="17"/>
      <c r="X100" s="17"/>
      <c r="Y100" s="17"/>
      <c r="Z100" s="17"/>
      <c r="AA100" s="17"/>
      <c r="AB100" s="17"/>
      <c r="AC100" s="21">
        <f t="shared" si="31"/>
        <v>40</v>
      </c>
      <c r="AD100" s="85">
        <f t="shared" si="32"/>
        <v>10</v>
      </c>
      <c r="AE100" s="85">
        <f t="shared" si="33"/>
        <v>50</v>
      </c>
    </row>
    <row r="101" spans="1:31" ht="43.5" customHeight="1" x14ac:dyDescent="0.25">
      <c r="A101" s="211"/>
      <c r="B101" s="205"/>
      <c r="C101" s="122" t="s">
        <v>58</v>
      </c>
      <c r="D101" s="65" t="s">
        <v>19</v>
      </c>
      <c r="E101" s="64" t="s">
        <v>21</v>
      </c>
      <c r="F101" s="69" t="s">
        <v>44</v>
      </c>
      <c r="G101" s="195"/>
      <c r="H101" s="81">
        <v>2</v>
      </c>
      <c r="I101" s="20"/>
      <c r="J101" s="17"/>
      <c r="K101" s="17">
        <v>30</v>
      </c>
      <c r="L101" s="17"/>
      <c r="M101" s="17"/>
      <c r="N101" s="17"/>
      <c r="O101" s="17"/>
      <c r="P101" s="17"/>
      <c r="Q101" s="21">
        <f t="shared" si="28"/>
        <v>20</v>
      </c>
      <c r="R101" s="81">
        <f t="shared" si="29"/>
        <v>30</v>
      </c>
      <c r="S101" s="81">
        <f t="shared" si="30"/>
        <v>50</v>
      </c>
      <c r="T101" s="81">
        <v>2</v>
      </c>
      <c r="U101" s="20"/>
      <c r="V101" s="17"/>
      <c r="W101" s="17">
        <v>10</v>
      </c>
      <c r="X101" s="17"/>
      <c r="Y101" s="17"/>
      <c r="Z101" s="17"/>
      <c r="AA101" s="17"/>
      <c r="AB101" s="17"/>
      <c r="AC101" s="21">
        <f t="shared" si="31"/>
        <v>40</v>
      </c>
      <c r="AD101" s="81">
        <f t="shared" si="32"/>
        <v>10</v>
      </c>
      <c r="AE101" s="81">
        <f t="shared" si="33"/>
        <v>50</v>
      </c>
    </row>
    <row r="102" spans="1:31" ht="43.5" customHeight="1" thickBot="1" x14ac:dyDescent="0.3">
      <c r="A102" s="211"/>
      <c r="B102" s="205"/>
      <c r="C102" s="122" t="s">
        <v>211</v>
      </c>
      <c r="D102" s="65" t="s">
        <v>19</v>
      </c>
      <c r="E102" s="64" t="s">
        <v>21</v>
      </c>
      <c r="F102" s="69" t="s">
        <v>44</v>
      </c>
      <c r="G102" s="195"/>
      <c r="H102" s="85">
        <v>3</v>
      </c>
      <c r="I102" s="52"/>
      <c r="J102" s="22"/>
      <c r="K102" s="22"/>
      <c r="L102" s="22"/>
      <c r="M102" s="22">
        <v>30</v>
      </c>
      <c r="N102" s="22"/>
      <c r="O102" s="22"/>
      <c r="P102" s="22"/>
      <c r="Q102" s="19">
        <f t="shared" si="28"/>
        <v>45</v>
      </c>
      <c r="R102" s="93">
        <f t="shared" si="29"/>
        <v>30</v>
      </c>
      <c r="S102" s="93">
        <f t="shared" si="30"/>
        <v>75</v>
      </c>
      <c r="T102" s="85">
        <v>3</v>
      </c>
      <c r="U102" s="52"/>
      <c r="V102" s="22"/>
      <c r="W102" s="22"/>
      <c r="X102" s="22"/>
      <c r="Y102" s="22">
        <v>10</v>
      </c>
      <c r="Z102" s="22"/>
      <c r="AA102" s="22"/>
      <c r="AB102" s="22"/>
      <c r="AC102" s="19">
        <f t="shared" si="31"/>
        <v>65</v>
      </c>
      <c r="AD102" s="93">
        <f t="shared" si="32"/>
        <v>10</v>
      </c>
      <c r="AE102" s="93">
        <f t="shared" si="33"/>
        <v>75</v>
      </c>
    </row>
    <row r="103" spans="1:31" ht="46.5" customHeight="1" x14ac:dyDescent="0.25">
      <c r="A103" s="225" t="s">
        <v>229</v>
      </c>
      <c r="B103" s="161" t="s">
        <v>47</v>
      </c>
      <c r="C103" s="75" t="s">
        <v>178</v>
      </c>
      <c r="D103" s="34" t="s">
        <v>22</v>
      </c>
      <c r="E103" s="58" t="s">
        <v>21</v>
      </c>
      <c r="F103" s="66" t="s">
        <v>42</v>
      </c>
      <c r="G103" s="181"/>
      <c r="H103" s="80">
        <v>3</v>
      </c>
      <c r="I103" s="15">
        <v>30</v>
      </c>
      <c r="J103" s="11"/>
      <c r="K103" s="11"/>
      <c r="L103" s="11"/>
      <c r="M103" s="11"/>
      <c r="N103" s="11"/>
      <c r="O103" s="11"/>
      <c r="P103" s="11"/>
      <c r="Q103" s="13">
        <f t="shared" si="28"/>
        <v>45</v>
      </c>
      <c r="R103" s="80">
        <f t="shared" si="29"/>
        <v>30</v>
      </c>
      <c r="S103" s="88">
        <f t="shared" si="30"/>
        <v>75</v>
      </c>
      <c r="T103" s="80">
        <v>3</v>
      </c>
      <c r="U103" s="15">
        <v>10</v>
      </c>
      <c r="V103" s="11"/>
      <c r="W103" s="11"/>
      <c r="X103" s="11"/>
      <c r="Y103" s="11"/>
      <c r="Z103" s="11"/>
      <c r="AA103" s="11"/>
      <c r="AB103" s="11"/>
      <c r="AC103" s="13">
        <f t="shared" si="31"/>
        <v>65</v>
      </c>
      <c r="AD103" s="80">
        <f t="shared" si="32"/>
        <v>10</v>
      </c>
      <c r="AE103" s="80">
        <f t="shared" si="33"/>
        <v>75</v>
      </c>
    </row>
    <row r="104" spans="1:31" ht="46.5" customHeight="1" x14ac:dyDescent="0.25">
      <c r="A104" s="226"/>
      <c r="B104" s="162"/>
      <c r="C104" s="73" t="s">
        <v>179</v>
      </c>
      <c r="D104" s="60" t="s">
        <v>19</v>
      </c>
      <c r="E104" s="60" t="s">
        <v>21</v>
      </c>
      <c r="F104" s="67" t="s">
        <v>44</v>
      </c>
      <c r="G104" s="181"/>
      <c r="H104" s="85">
        <v>3</v>
      </c>
      <c r="I104" s="20"/>
      <c r="J104" s="17"/>
      <c r="K104" s="17"/>
      <c r="L104" s="17">
        <v>30</v>
      </c>
      <c r="M104" s="17"/>
      <c r="N104" s="17"/>
      <c r="O104" s="17"/>
      <c r="P104" s="17"/>
      <c r="Q104" s="21">
        <f t="shared" si="28"/>
        <v>45</v>
      </c>
      <c r="R104" s="85">
        <f t="shared" si="29"/>
        <v>30</v>
      </c>
      <c r="S104" s="90">
        <f t="shared" si="30"/>
        <v>75</v>
      </c>
      <c r="T104" s="85">
        <v>3</v>
      </c>
      <c r="U104" s="20"/>
      <c r="V104" s="17"/>
      <c r="W104" s="17"/>
      <c r="X104" s="17">
        <v>15</v>
      </c>
      <c r="Y104" s="17"/>
      <c r="Z104" s="17"/>
      <c r="AA104" s="17"/>
      <c r="AB104" s="17"/>
      <c r="AC104" s="21">
        <f t="shared" si="31"/>
        <v>60</v>
      </c>
      <c r="AD104" s="85">
        <f t="shared" si="32"/>
        <v>15</v>
      </c>
      <c r="AE104" s="85">
        <f t="shared" si="33"/>
        <v>75</v>
      </c>
    </row>
    <row r="105" spans="1:31" ht="46.5" customHeight="1" x14ac:dyDescent="0.25">
      <c r="A105" s="226"/>
      <c r="B105" s="162"/>
      <c r="C105" s="73" t="s">
        <v>133</v>
      </c>
      <c r="D105" s="60" t="s">
        <v>19</v>
      </c>
      <c r="E105" s="60" t="s">
        <v>21</v>
      </c>
      <c r="F105" s="67" t="s">
        <v>44</v>
      </c>
      <c r="G105" s="181"/>
      <c r="H105" s="85">
        <v>2</v>
      </c>
      <c r="I105" s="20"/>
      <c r="J105" s="17"/>
      <c r="K105" s="17"/>
      <c r="L105" s="17"/>
      <c r="M105" s="17">
        <v>15</v>
      </c>
      <c r="N105" s="17"/>
      <c r="O105" s="17"/>
      <c r="P105" s="17"/>
      <c r="Q105" s="21">
        <f t="shared" si="28"/>
        <v>35</v>
      </c>
      <c r="R105" s="85">
        <f t="shared" si="29"/>
        <v>15</v>
      </c>
      <c r="S105" s="90">
        <f t="shared" si="30"/>
        <v>50</v>
      </c>
      <c r="T105" s="85">
        <v>2</v>
      </c>
      <c r="U105" s="20"/>
      <c r="V105" s="17"/>
      <c r="W105" s="17"/>
      <c r="X105" s="17"/>
      <c r="Y105" s="17">
        <v>10</v>
      </c>
      <c r="Z105" s="17"/>
      <c r="AA105" s="17"/>
      <c r="AB105" s="17"/>
      <c r="AC105" s="21">
        <f t="shared" si="31"/>
        <v>40</v>
      </c>
      <c r="AD105" s="85">
        <f t="shared" si="32"/>
        <v>10</v>
      </c>
      <c r="AE105" s="85">
        <f t="shared" si="33"/>
        <v>50</v>
      </c>
    </row>
    <row r="106" spans="1:31" ht="46.5" customHeight="1" x14ac:dyDescent="0.25">
      <c r="A106" s="226"/>
      <c r="B106" s="162"/>
      <c r="C106" s="60" t="s">
        <v>59</v>
      </c>
      <c r="D106" s="28" t="s">
        <v>22</v>
      </c>
      <c r="E106" s="60" t="s">
        <v>21</v>
      </c>
      <c r="F106" s="67" t="s">
        <v>42</v>
      </c>
      <c r="G106" s="181"/>
      <c r="H106" s="85">
        <v>3</v>
      </c>
      <c r="I106" s="20">
        <v>30</v>
      </c>
      <c r="J106" s="17"/>
      <c r="K106" s="17"/>
      <c r="L106" s="17"/>
      <c r="M106" s="17"/>
      <c r="N106" s="17"/>
      <c r="O106" s="17"/>
      <c r="P106" s="17"/>
      <c r="Q106" s="21">
        <f t="shared" si="28"/>
        <v>45</v>
      </c>
      <c r="R106" s="85">
        <f t="shared" si="29"/>
        <v>30</v>
      </c>
      <c r="S106" s="90">
        <f t="shared" si="30"/>
        <v>75</v>
      </c>
      <c r="T106" s="85">
        <v>3</v>
      </c>
      <c r="U106" s="20">
        <v>10</v>
      </c>
      <c r="V106" s="17"/>
      <c r="W106" s="17"/>
      <c r="X106" s="17"/>
      <c r="Y106" s="17"/>
      <c r="Z106" s="17"/>
      <c r="AA106" s="17"/>
      <c r="AB106" s="17"/>
      <c r="AC106" s="21">
        <f t="shared" si="31"/>
        <v>65</v>
      </c>
      <c r="AD106" s="85">
        <f t="shared" si="32"/>
        <v>10</v>
      </c>
      <c r="AE106" s="85">
        <f t="shared" si="33"/>
        <v>75</v>
      </c>
    </row>
    <row r="107" spans="1:31" ht="46.5" customHeight="1" x14ac:dyDescent="0.25">
      <c r="A107" s="226"/>
      <c r="B107" s="162"/>
      <c r="C107" s="60" t="s">
        <v>60</v>
      </c>
      <c r="D107" s="60" t="s">
        <v>19</v>
      </c>
      <c r="E107" s="60" t="s">
        <v>21</v>
      </c>
      <c r="F107" s="67" t="s">
        <v>44</v>
      </c>
      <c r="G107" s="181"/>
      <c r="H107" s="85">
        <v>3</v>
      </c>
      <c r="I107" s="20"/>
      <c r="J107" s="17"/>
      <c r="K107" s="17"/>
      <c r="L107" s="17">
        <v>30</v>
      </c>
      <c r="M107" s="17"/>
      <c r="N107" s="17"/>
      <c r="O107" s="17"/>
      <c r="P107" s="17"/>
      <c r="Q107" s="21">
        <f t="shared" si="28"/>
        <v>45</v>
      </c>
      <c r="R107" s="85">
        <f t="shared" si="29"/>
        <v>30</v>
      </c>
      <c r="S107" s="90">
        <f t="shared" si="30"/>
        <v>75</v>
      </c>
      <c r="T107" s="85">
        <v>3</v>
      </c>
      <c r="U107" s="20"/>
      <c r="V107" s="17"/>
      <c r="W107" s="17"/>
      <c r="X107" s="17">
        <v>15</v>
      </c>
      <c r="Y107" s="17"/>
      <c r="Z107" s="17"/>
      <c r="AA107" s="17"/>
      <c r="AB107" s="17"/>
      <c r="AC107" s="21">
        <f t="shared" si="31"/>
        <v>60</v>
      </c>
      <c r="AD107" s="85">
        <f t="shared" si="32"/>
        <v>15</v>
      </c>
      <c r="AE107" s="85">
        <f t="shared" si="33"/>
        <v>75</v>
      </c>
    </row>
    <row r="108" spans="1:31" ht="46.5" customHeight="1" x14ac:dyDescent="0.25">
      <c r="A108" s="226"/>
      <c r="B108" s="162"/>
      <c r="C108" s="73" t="s">
        <v>61</v>
      </c>
      <c r="D108" s="60" t="s">
        <v>19</v>
      </c>
      <c r="E108" s="60" t="s">
        <v>21</v>
      </c>
      <c r="F108" s="67" t="s">
        <v>42</v>
      </c>
      <c r="G108" s="181"/>
      <c r="H108" s="81">
        <v>2</v>
      </c>
      <c r="I108" s="20">
        <v>15</v>
      </c>
      <c r="J108" s="17"/>
      <c r="K108" s="17"/>
      <c r="L108" s="17"/>
      <c r="M108" s="17"/>
      <c r="N108" s="17"/>
      <c r="O108" s="17"/>
      <c r="P108" s="17"/>
      <c r="Q108" s="21">
        <f t="shared" si="28"/>
        <v>35</v>
      </c>
      <c r="R108" s="85">
        <f t="shared" si="29"/>
        <v>15</v>
      </c>
      <c r="S108" s="90">
        <f t="shared" si="30"/>
        <v>50</v>
      </c>
      <c r="T108" s="81">
        <v>2</v>
      </c>
      <c r="U108" s="20">
        <v>10</v>
      </c>
      <c r="V108" s="17"/>
      <c r="W108" s="17"/>
      <c r="X108" s="17"/>
      <c r="Y108" s="17"/>
      <c r="Z108" s="17"/>
      <c r="AA108" s="17"/>
      <c r="AB108" s="17"/>
      <c r="AC108" s="21">
        <f t="shared" si="31"/>
        <v>40</v>
      </c>
      <c r="AD108" s="85">
        <f t="shared" si="32"/>
        <v>10</v>
      </c>
      <c r="AE108" s="85">
        <f t="shared" si="33"/>
        <v>50</v>
      </c>
    </row>
    <row r="109" spans="1:31" ht="46.5" customHeight="1" thickBot="1" x14ac:dyDescent="0.3">
      <c r="A109" s="227"/>
      <c r="B109" s="163"/>
      <c r="C109" s="74" t="s">
        <v>62</v>
      </c>
      <c r="D109" s="62" t="s">
        <v>19</v>
      </c>
      <c r="E109" s="62" t="s">
        <v>21</v>
      </c>
      <c r="F109" s="70" t="s">
        <v>44</v>
      </c>
      <c r="G109" s="181"/>
      <c r="H109" s="82">
        <v>2</v>
      </c>
      <c r="I109" s="35"/>
      <c r="J109" s="31"/>
      <c r="K109" s="31"/>
      <c r="L109" s="31">
        <v>30</v>
      </c>
      <c r="M109" s="31"/>
      <c r="N109" s="31"/>
      <c r="O109" s="31"/>
      <c r="P109" s="31"/>
      <c r="Q109" s="40">
        <f t="shared" si="28"/>
        <v>20</v>
      </c>
      <c r="R109" s="82">
        <f t="shared" si="29"/>
        <v>30</v>
      </c>
      <c r="S109" s="134">
        <f t="shared" si="30"/>
        <v>50</v>
      </c>
      <c r="T109" s="82">
        <v>2</v>
      </c>
      <c r="U109" s="35"/>
      <c r="V109" s="31"/>
      <c r="W109" s="31"/>
      <c r="X109" s="31">
        <v>10</v>
      </c>
      <c r="Y109" s="31"/>
      <c r="Z109" s="31"/>
      <c r="AA109" s="31"/>
      <c r="AB109" s="31"/>
      <c r="AC109" s="40">
        <f t="shared" si="31"/>
        <v>40</v>
      </c>
      <c r="AD109" s="82">
        <f t="shared" si="32"/>
        <v>10</v>
      </c>
      <c r="AE109" s="82">
        <f t="shared" si="33"/>
        <v>50</v>
      </c>
    </row>
    <row r="110" spans="1:31" ht="41.25" customHeight="1" x14ac:dyDescent="0.25">
      <c r="A110" s="228" t="s">
        <v>228</v>
      </c>
      <c r="B110" s="219" t="s">
        <v>154</v>
      </c>
      <c r="C110" s="123" t="s">
        <v>157</v>
      </c>
      <c r="D110" s="109" t="s">
        <v>22</v>
      </c>
      <c r="E110" s="108" t="s">
        <v>21</v>
      </c>
      <c r="F110" s="110" t="s">
        <v>42</v>
      </c>
      <c r="G110" s="9"/>
      <c r="H110" s="80">
        <v>2</v>
      </c>
      <c r="I110" s="86">
        <v>15</v>
      </c>
      <c r="J110" s="11"/>
      <c r="K110" s="11"/>
      <c r="L110" s="11"/>
      <c r="M110" s="11"/>
      <c r="N110" s="11"/>
      <c r="O110" s="11"/>
      <c r="P110" s="11"/>
      <c r="Q110" s="12">
        <f t="shared" si="28"/>
        <v>35</v>
      </c>
      <c r="R110" s="87">
        <f t="shared" si="29"/>
        <v>15</v>
      </c>
      <c r="S110" s="87">
        <f t="shared" si="30"/>
        <v>50</v>
      </c>
      <c r="T110" s="80">
        <f>H110</f>
        <v>2</v>
      </c>
      <c r="U110" s="86">
        <v>10</v>
      </c>
      <c r="V110" s="11"/>
      <c r="W110" s="11"/>
      <c r="X110" s="11"/>
      <c r="Y110" s="11"/>
      <c r="Z110" s="11"/>
      <c r="AA110" s="11"/>
      <c r="AB110" s="11"/>
      <c r="AC110" s="12">
        <f t="shared" si="31"/>
        <v>40</v>
      </c>
      <c r="AD110" s="111">
        <f t="shared" si="32"/>
        <v>10</v>
      </c>
      <c r="AE110" s="112">
        <f t="shared" si="33"/>
        <v>50</v>
      </c>
    </row>
    <row r="111" spans="1:31" ht="41.25" customHeight="1" x14ac:dyDescent="0.25">
      <c r="A111" s="229"/>
      <c r="B111" s="220"/>
      <c r="C111" s="124" t="s">
        <v>158</v>
      </c>
      <c r="D111" s="125" t="s">
        <v>19</v>
      </c>
      <c r="E111" s="125" t="s">
        <v>21</v>
      </c>
      <c r="F111" s="67" t="s">
        <v>44</v>
      </c>
      <c r="G111" s="9"/>
      <c r="H111" s="85">
        <v>2</v>
      </c>
      <c r="I111" s="43"/>
      <c r="J111" s="36">
        <v>20</v>
      </c>
      <c r="K111" s="36"/>
      <c r="L111" s="36"/>
      <c r="M111" s="36"/>
      <c r="N111" s="36"/>
      <c r="O111" s="36"/>
      <c r="P111" s="36"/>
      <c r="Q111" s="18">
        <f>H111*25-R111</f>
        <v>30</v>
      </c>
      <c r="R111" s="95">
        <f>SUM(I111:P111)</f>
        <v>20</v>
      </c>
      <c r="S111" s="95">
        <f>SUM(I111:Q111)</f>
        <v>50</v>
      </c>
      <c r="T111" s="81">
        <f t="shared" ref="T111:T119" si="34">H111</f>
        <v>2</v>
      </c>
      <c r="U111" s="43"/>
      <c r="V111" s="36">
        <v>10</v>
      </c>
      <c r="W111" s="36"/>
      <c r="X111" s="36"/>
      <c r="Y111" s="36"/>
      <c r="Z111" s="36"/>
      <c r="AA111" s="36"/>
      <c r="AB111" s="36"/>
      <c r="AC111" s="18">
        <f>T111*25-AD111</f>
        <v>40</v>
      </c>
      <c r="AD111" s="126">
        <f>SUM(U111:AB111)</f>
        <v>10</v>
      </c>
      <c r="AE111" s="127">
        <f>SUM(U111:AC111)</f>
        <v>50</v>
      </c>
    </row>
    <row r="112" spans="1:31" ht="41.25" customHeight="1" x14ac:dyDescent="0.25">
      <c r="A112" s="230"/>
      <c r="B112" s="221"/>
      <c r="C112" s="113" t="s">
        <v>180</v>
      </c>
      <c r="D112" s="113" t="s">
        <v>19</v>
      </c>
      <c r="E112" s="113" t="s">
        <v>21</v>
      </c>
      <c r="F112" s="67" t="s">
        <v>44</v>
      </c>
      <c r="G112" s="9"/>
      <c r="H112" s="81">
        <v>2</v>
      </c>
      <c r="I112" s="44"/>
      <c r="J112" s="17">
        <v>20</v>
      </c>
      <c r="K112" s="17"/>
      <c r="L112" s="17"/>
      <c r="M112" s="17"/>
      <c r="N112" s="17"/>
      <c r="O112" s="17"/>
      <c r="P112" s="17"/>
      <c r="Q112" s="27">
        <f t="shared" si="28"/>
        <v>30</v>
      </c>
      <c r="R112" s="89">
        <f t="shared" si="29"/>
        <v>20</v>
      </c>
      <c r="S112" s="89">
        <f t="shared" si="30"/>
        <v>50</v>
      </c>
      <c r="T112" s="81">
        <f t="shared" si="34"/>
        <v>2</v>
      </c>
      <c r="U112" s="44"/>
      <c r="V112" s="17">
        <v>10</v>
      </c>
      <c r="W112" s="17"/>
      <c r="X112" s="17"/>
      <c r="Y112" s="17"/>
      <c r="Z112" s="17"/>
      <c r="AA112" s="17"/>
      <c r="AB112" s="17"/>
      <c r="AC112" s="27">
        <f t="shared" si="31"/>
        <v>40</v>
      </c>
      <c r="AD112" s="116">
        <f t="shared" si="32"/>
        <v>10</v>
      </c>
      <c r="AE112" s="117">
        <f t="shared" si="33"/>
        <v>50</v>
      </c>
    </row>
    <row r="113" spans="1:31" ht="41.25" customHeight="1" x14ac:dyDescent="0.25">
      <c r="A113" s="230"/>
      <c r="B113" s="221"/>
      <c r="C113" s="128" t="s">
        <v>181</v>
      </c>
      <c r="D113" s="114" t="s">
        <v>22</v>
      </c>
      <c r="E113" s="113" t="s">
        <v>22</v>
      </c>
      <c r="F113" s="67" t="s">
        <v>42</v>
      </c>
      <c r="G113" s="9"/>
      <c r="H113" s="81">
        <v>2</v>
      </c>
      <c r="I113" s="44">
        <v>15</v>
      </c>
      <c r="J113" s="17"/>
      <c r="K113" s="17"/>
      <c r="L113" s="17"/>
      <c r="M113" s="17"/>
      <c r="N113" s="17"/>
      <c r="O113" s="17"/>
      <c r="P113" s="17"/>
      <c r="Q113" s="27">
        <f t="shared" si="28"/>
        <v>35</v>
      </c>
      <c r="R113" s="89">
        <f t="shared" si="29"/>
        <v>15</v>
      </c>
      <c r="S113" s="89">
        <f t="shared" si="30"/>
        <v>50</v>
      </c>
      <c r="T113" s="81">
        <f t="shared" si="34"/>
        <v>2</v>
      </c>
      <c r="U113" s="44">
        <v>10</v>
      </c>
      <c r="V113" s="17"/>
      <c r="W113" s="17"/>
      <c r="X113" s="17"/>
      <c r="Y113" s="17"/>
      <c r="Z113" s="17"/>
      <c r="AA113" s="17"/>
      <c r="AB113" s="17"/>
      <c r="AC113" s="27">
        <f t="shared" si="31"/>
        <v>40</v>
      </c>
      <c r="AD113" s="116">
        <f t="shared" si="32"/>
        <v>10</v>
      </c>
      <c r="AE113" s="117">
        <f t="shared" si="33"/>
        <v>50</v>
      </c>
    </row>
    <row r="114" spans="1:31" ht="41.25" customHeight="1" x14ac:dyDescent="0.25">
      <c r="A114" s="230"/>
      <c r="B114" s="221"/>
      <c r="C114" s="128" t="s">
        <v>182</v>
      </c>
      <c r="D114" s="113" t="s">
        <v>19</v>
      </c>
      <c r="E114" s="113" t="s">
        <v>21</v>
      </c>
      <c r="F114" s="67" t="s">
        <v>44</v>
      </c>
      <c r="G114" s="9"/>
      <c r="H114" s="81">
        <v>2</v>
      </c>
      <c r="I114" s="44"/>
      <c r="J114" s="17"/>
      <c r="K114" s="17"/>
      <c r="L114" s="17">
        <v>20</v>
      </c>
      <c r="M114" s="17"/>
      <c r="N114" s="17"/>
      <c r="O114" s="17"/>
      <c r="P114" s="17"/>
      <c r="Q114" s="27">
        <f t="shared" si="28"/>
        <v>30</v>
      </c>
      <c r="R114" s="89">
        <f t="shared" si="29"/>
        <v>20</v>
      </c>
      <c r="S114" s="89">
        <f t="shared" si="30"/>
        <v>50</v>
      </c>
      <c r="T114" s="81">
        <f t="shared" si="34"/>
        <v>2</v>
      </c>
      <c r="U114" s="44"/>
      <c r="V114" s="17"/>
      <c r="W114" s="17"/>
      <c r="X114" s="17">
        <v>10</v>
      </c>
      <c r="Y114" s="17"/>
      <c r="Z114" s="17"/>
      <c r="AA114" s="17"/>
      <c r="AB114" s="17"/>
      <c r="AC114" s="27">
        <f t="shared" si="31"/>
        <v>40</v>
      </c>
      <c r="AD114" s="116">
        <f t="shared" si="32"/>
        <v>10</v>
      </c>
      <c r="AE114" s="117">
        <f t="shared" si="33"/>
        <v>50</v>
      </c>
    </row>
    <row r="115" spans="1:31" ht="41.25" customHeight="1" x14ac:dyDescent="0.25">
      <c r="A115" s="230"/>
      <c r="B115" s="221"/>
      <c r="C115" s="128" t="s">
        <v>183</v>
      </c>
      <c r="D115" s="113" t="s">
        <v>19</v>
      </c>
      <c r="E115" s="113" t="s">
        <v>21</v>
      </c>
      <c r="F115" s="67" t="s">
        <v>42</v>
      </c>
      <c r="G115" s="9"/>
      <c r="H115" s="81">
        <v>2</v>
      </c>
      <c r="I115" s="44"/>
      <c r="J115" s="17"/>
      <c r="K115" s="17"/>
      <c r="L115" s="17"/>
      <c r="M115" s="17">
        <v>20</v>
      </c>
      <c r="N115" s="17"/>
      <c r="O115" s="17"/>
      <c r="P115" s="17"/>
      <c r="Q115" s="27">
        <f t="shared" si="28"/>
        <v>30</v>
      </c>
      <c r="R115" s="89">
        <f t="shared" si="29"/>
        <v>20</v>
      </c>
      <c r="S115" s="89">
        <f t="shared" si="30"/>
        <v>50</v>
      </c>
      <c r="T115" s="81">
        <f t="shared" si="34"/>
        <v>2</v>
      </c>
      <c r="U115" s="44"/>
      <c r="V115" s="17"/>
      <c r="W115" s="17"/>
      <c r="X115" s="17"/>
      <c r="Y115" s="17">
        <v>10</v>
      </c>
      <c r="Z115" s="17"/>
      <c r="AA115" s="17"/>
      <c r="AB115" s="17"/>
      <c r="AC115" s="27">
        <f t="shared" si="31"/>
        <v>40</v>
      </c>
      <c r="AD115" s="116">
        <f t="shared" si="32"/>
        <v>10</v>
      </c>
      <c r="AE115" s="117">
        <f t="shared" si="33"/>
        <v>50</v>
      </c>
    </row>
    <row r="116" spans="1:31" ht="41.25" customHeight="1" x14ac:dyDescent="0.25">
      <c r="A116" s="230"/>
      <c r="B116" s="221"/>
      <c r="C116" s="113" t="s">
        <v>184</v>
      </c>
      <c r="D116" s="113" t="s">
        <v>19</v>
      </c>
      <c r="E116" s="113" t="s">
        <v>21</v>
      </c>
      <c r="F116" s="67" t="s">
        <v>44</v>
      </c>
      <c r="G116" s="9"/>
      <c r="H116" s="81">
        <v>2</v>
      </c>
      <c r="I116" s="44"/>
      <c r="J116" s="17"/>
      <c r="K116" s="17"/>
      <c r="L116" s="17">
        <v>20</v>
      </c>
      <c r="M116" s="17"/>
      <c r="N116" s="17"/>
      <c r="O116" s="17"/>
      <c r="P116" s="17"/>
      <c r="Q116" s="27">
        <f t="shared" si="28"/>
        <v>30</v>
      </c>
      <c r="R116" s="89">
        <f t="shared" si="29"/>
        <v>20</v>
      </c>
      <c r="S116" s="89">
        <f t="shared" si="30"/>
        <v>50</v>
      </c>
      <c r="T116" s="81">
        <f t="shared" si="34"/>
        <v>2</v>
      </c>
      <c r="U116" s="44"/>
      <c r="V116" s="17"/>
      <c r="W116" s="17"/>
      <c r="X116" s="17">
        <v>10</v>
      </c>
      <c r="Y116" s="17"/>
      <c r="Z116" s="17"/>
      <c r="AA116" s="17"/>
      <c r="AB116" s="17"/>
      <c r="AC116" s="27">
        <f t="shared" si="31"/>
        <v>40</v>
      </c>
      <c r="AD116" s="116">
        <f t="shared" si="32"/>
        <v>10</v>
      </c>
      <c r="AE116" s="117">
        <f t="shared" si="33"/>
        <v>50</v>
      </c>
    </row>
    <row r="117" spans="1:31" ht="41.25" customHeight="1" x14ac:dyDescent="0.25">
      <c r="A117" s="230"/>
      <c r="B117" s="221"/>
      <c r="C117" s="113" t="s">
        <v>185</v>
      </c>
      <c r="D117" s="113" t="s">
        <v>19</v>
      </c>
      <c r="E117" s="113" t="s">
        <v>21</v>
      </c>
      <c r="F117" s="67" t="s">
        <v>44</v>
      </c>
      <c r="G117" s="9"/>
      <c r="H117" s="81">
        <v>2</v>
      </c>
      <c r="I117" s="44"/>
      <c r="J117" s="17"/>
      <c r="K117" s="17"/>
      <c r="L117" s="17"/>
      <c r="M117" s="17">
        <v>20</v>
      </c>
      <c r="N117" s="17"/>
      <c r="O117" s="17"/>
      <c r="P117" s="17"/>
      <c r="Q117" s="27">
        <f t="shared" si="28"/>
        <v>30</v>
      </c>
      <c r="R117" s="89">
        <f t="shared" si="29"/>
        <v>20</v>
      </c>
      <c r="S117" s="89">
        <f t="shared" si="30"/>
        <v>50</v>
      </c>
      <c r="T117" s="81">
        <f t="shared" si="34"/>
        <v>2</v>
      </c>
      <c r="U117" s="44"/>
      <c r="V117" s="17"/>
      <c r="W117" s="17"/>
      <c r="X117" s="17"/>
      <c r="Y117" s="17">
        <v>10</v>
      </c>
      <c r="Z117" s="17"/>
      <c r="AA117" s="17"/>
      <c r="AB117" s="17"/>
      <c r="AC117" s="27">
        <f t="shared" si="31"/>
        <v>40</v>
      </c>
      <c r="AD117" s="116">
        <f t="shared" si="32"/>
        <v>10</v>
      </c>
      <c r="AE117" s="117">
        <f t="shared" si="33"/>
        <v>50</v>
      </c>
    </row>
    <row r="118" spans="1:31" ht="41.25" customHeight="1" x14ac:dyDescent="0.25">
      <c r="A118" s="230"/>
      <c r="B118" s="221"/>
      <c r="C118" s="128" t="s">
        <v>187</v>
      </c>
      <c r="D118" s="113" t="s">
        <v>19</v>
      </c>
      <c r="E118" s="113" t="s">
        <v>21</v>
      </c>
      <c r="F118" s="67" t="s">
        <v>44</v>
      </c>
      <c r="G118" s="9"/>
      <c r="H118" s="81">
        <v>1</v>
      </c>
      <c r="I118" s="44"/>
      <c r="J118" s="17">
        <v>15</v>
      </c>
      <c r="K118" s="17"/>
      <c r="L118" s="17"/>
      <c r="M118" s="17"/>
      <c r="N118" s="17"/>
      <c r="O118" s="17"/>
      <c r="P118" s="17"/>
      <c r="Q118" s="27">
        <f>H118*25-R118</f>
        <v>10</v>
      </c>
      <c r="R118" s="89">
        <f>SUM(I118:P118)</f>
        <v>15</v>
      </c>
      <c r="S118" s="89">
        <f>SUM(I118:Q118)</f>
        <v>25</v>
      </c>
      <c r="T118" s="81">
        <f t="shared" si="34"/>
        <v>1</v>
      </c>
      <c r="U118" s="44"/>
      <c r="V118" s="17">
        <v>5</v>
      </c>
      <c r="W118" s="17"/>
      <c r="X118" s="17"/>
      <c r="Y118" s="17"/>
      <c r="Z118" s="17"/>
      <c r="AA118" s="17"/>
      <c r="AB118" s="17"/>
      <c r="AC118" s="27">
        <f>T118*25-AD118</f>
        <v>20</v>
      </c>
      <c r="AD118" s="116">
        <f>SUM(U118:AB118)</f>
        <v>5</v>
      </c>
      <c r="AE118" s="117">
        <f>SUM(U118:AC118)</f>
        <v>25</v>
      </c>
    </row>
    <row r="119" spans="1:31" ht="41.25" customHeight="1" thickBot="1" x14ac:dyDescent="0.3">
      <c r="A119" s="230"/>
      <c r="B119" s="221"/>
      <c r="C119" s="113" t="s">
        <v>186</v>
      </c>
      <c r="D119" s="113" t="s">
        <v>19</v>
      </c>
      <c r="E119" s="113" t="s">
        <v>21</v>
      </c>
      <c r="F119" s="115" t="s">
        <v>44</v>
      </c>
      <c r="G119" s="9"/>
      <c r="H119" s="84">
        <v>1</v>
      </c>
      <c r="I119" s="133"/>
      <c r="J119" s="31">
        <v>15</v>
      </c>
      <c r="K119" s="31"/>
      <c r="L119" s="31"/>
      <c r="M119" s="31"/>
      <c r="N119" s="31"/>
      <c r="O119" s="31"/>
      <c r="P119" s="31"/>
      <c r="Q119" s="32">
        <f t="shared" si="28"/>
        <v>10</v>
      </c>
      <c r="R119" s="96">
        <f t="shared" si="29"/>
        <v>15</v>
      </c>
      <c r="S119" s="96">
        <f t="shared" si="30"/>
        <v>25</v>
      </c>
      <c r="T119" s="84">
        <f t="shared" si="34"/>
        <v>1</v>
      </c>
      <c r="U119" s="133"/>
      <c r="V119" s="31">
        <v>5</v>
      </c>
      <c r="W119" s="31"/>
      <c r="X119" s="31"/>
      <c r="Y119" s="31"/>
      <c r="Z119" s="31"/>
      <c r="AA119" s="31"/>
      <c r="AB119" s="31"/>
      <c r="AC119" s="32">
        <f t="shared" si="31"/>
        <v>20</v>
      </c>
      <c r="AD119" s="150">
        <f t="shared" si="32"/>
        <v>5</v>
      </c>
      <c r="AE119" s="151">
        <f t="shared" si="33"/>
        <v>25</v>
      </c>
    </row>
    <row r="120" spans="1:31" ht="41.25" customHeight="1" x14ac:dyDescent="0.25">
      <c r="A120" s="172" t="s">
        <v>212</v>
      </c>
      <c r="B120" s="175" t="s">
        <v>213</v>
      </c>
      <c r="C120" s="144" t="s">
        <v>214</v>
      </c>
      <c r="D120" s="109" t="s">
        <v>22</v>
      </c>
      <c r="E120" s="136" t="s">
        <v>21</v>
      </c>
      <c r="F120" s="137" t="s">
        <v>42</v>
      </c>
      <c r="G120" s="9"/>
      <c r="H120" s="80">
        <v>3</v>
      </c>
      <c r="I120" s="86">
        <v>30</v>
      </c>
      <c r="J120" s="11"/>
      <c r="K120" s="11"/>
      <c r="L120" s="11"/>
      <c r="M120" s="11"/>
      <c r="N120" s="11"/>
      <c r="O120" s="11"/>
      <c r="P120" s="11"/>
      <c r="Q120" s="72">
        <f t="shared" si="28"/>
        <v>45</v>
      </c>
      <c r="R120" s="145">
        <f t="shared" si="29"/>
        <v>30</v>
      </c>
      <c r="S120" s="145">
        <f t="shared" si="30"/>
        <v>75</v>
      </c>
      <c r="T120" s="80">
        <f>H120</f>
        <v>3</v>
      </c>
      <c r="U120" s="86">
        <v>10</v>
      </c>
      <c r="V120" s="11"/>
      <c r="W120" s="11"/>
      <c r="X120" s="11"/>
      <c r="Y120" s="11"/>
      <c r="Z120" s="11"/>
      <c r="AA120" s="11"/>
      <c r="AB120" s="11"/>
      <c r="AC120" s="71">
        <f t="shared" si="31"/>
        <v>65</v>
      </c>
      <c r="AD120" s="146">
        <f t="shared" si="32"/>
        <v>10</v>
      </c>
      <c r="AE120" s="147">
        <f t="shared" si="33"/>
        <v>75</v>
      </c>
    </row>
    <row r="121" spans="1:31" ht="41.25" customHeight="1" x14ac:dyDescent="0.25">
      <c r="A121" s="173"/>
      <c r="B121" s="176"/>
      <c r="C121" s="149" t="s">
        <v>215</v>
      </c>
      <c r="D121" s="148" t="s">
        <v>19</v>
      </c>
      <c r="E121" s="148" t="s">
        <v>21</v>
      </c>
      <c r="F121" s="139" t="s">
        <v>42</v>
      </c>
      <c r="G121" s="9"/>
      <c r="H121" s="85">
        <v>2</v>
      </c>
      <c r="I121" s="43">
        <v>20</v>
      </c>
      <c r="J121" s="36"/>
      <c r="K121" s="36"/>
      <c r="L121" s="36"/>
      <c r="M121" s="36"/>
      <c r="N121" s="36"/>
      <c r="O121" s="36"/>
      <c r="P121" s="36"/>
      <c r="Q121" s="33">
        <f t="shared" si="28"/>
        <v>30</v>
      </c>
      <c r="R121" s="96">
        <f t="shared" si="29"/>
        <v>20</v>
      </c>
      <c r="S121" s="96">
        <f t="shared" si="30"/>
        <v>50</v>
      </c>
      <c r="T121" s="81">
        <f t="shared" ref="T121:T128" si="35">H121</f>
        <v>2</v>
      </c>
      <c r="U121" s="43"/>
      <c r="V121" s="36">
        <v>10</v>
      </c>
      <c r="W121" s="36"/>
      <c r="X121" s="36"/>
      <c r="Y121" s="36"/>
      <c r="Z121" s="36"/>
      <c r="AA121" s="36"/>
      <c r="AB121" s="36"/>
      <c r="AC121" s="32">
        <f t="shared" si="31"/>
        <v>40</v>
      </c>
      <c r="AD121" s="150">
        <f t="shared" si="32"/>
        <v>10</v>
      </c>
      <c r="AE121" s="151">
        <f t="shared" si="33"/>
        <v>50</v>
      </c>
    </row>
    <row r="122" spans="1:31" ht="41.25" customHeight="1" x14ac:dyDescent="0.25">
      <c r="A122" s="174"/>
      <c r="B122" s="177"/>
      <c r="C122" s="149" t="s">
        <v>216</v>
      </c>
      <c r="D122" s="138" t="s">
        <v>19</v>
      </c>
      <c r="E122" s="138" t="s">
        <v>21</v>
      </c>
      <c r="F122" s="139" t="s">
        <v>44</v>
      </c>
      <c r="G122" s="9"/>
      <c r="H122" s="81">
        <v>3</v>
      </c>
      <c r="I122" s="44"/>
      <c r="J122" s="17"/>
      <c r="K122" s="17"/>
      <c r="L122" s="17">
        <v>30</v>
      </c>
      <c r="M122" s="17"/>
      <c r="N122" s="17"/>
      <c r="O122" s="17"/>
      <c r="P122" s="17"/>
      <c r="Q122" s="33">
        <f t="shared" si="28"/>
        <v>45</v>
      </c>
      <c r="R122" s="96">
        <f t="shared" si="29"/>
        <v>30</v>
      </c>
      <c r="S122" s="96">
        <f t="shared" si="30"/>
        <v>75</v>
      </c>
      <c r="T122" s="81">
        <f t="shared" si="35"/>
        <v>3</v>
      </c>
      <c r="U122" s="44"/>
      <c r="V122" s="17">
        <v>10</v>
      </c>
      <c r="W122" s="17"/>
      <c r="X122" s="17"/>
      <c r="Y122" s="17"/>
      <c r="Z122" s="17"/>
      <c r="AA122" s="17"/>
      <c r="AB122" s="17"/>
      <c r="AC122" s="32">
        <f t="shared" si="31"/>
        <v>65</v>
      </c>
      <c r="AD122" s="150">
        <f t="shared" si="32"/>
        <v>10</v>
      </c>
      <c r="AE122" s="151">
        <f t="shared" si="33"/>
        <v>75</v>
      </c>
    </row>
    <row r="123" spans="1:31" ht="41.25" customHeight="1" x14ac:dyDescent="0.25">
      <c r="A123" s="174"/>
      <c r="B123" s="177"/>
      <c r="C123" s="152" t="s">
        <v>217</v>
      </c>
      <c r="D123" s="114" t="s">
        <v>22</v>
      </c>
      <c r="E123" s="138" t="s">
        <v>22</v>
      </c>
      <c r="F123" s="139" t="s">
        <v>42</v>
      </c>
      <c r="G123" s="9"/>
      <c r="H123" s="81">
        <v>2</v>
      </c>
      <c r="I123" s="44">
        <v>20</v>
      </c>
      <c r="J123" s="17"/>
      <c r="K123" s="17"/>
      <c r="L123" s="17"/>
      <c r="M123" s="17"/>
      <c r="N123" s="17"/>
      <c r="O123" s="17"/>
      <c r="P123" s="17"/>
      <c r="Q123" s="33">
        <f t="shared" si="28"/>
        <v>30</v>
      </c>
      <c r="R123" s="96">
        <f t="shared" si="29"/>
        <v>20</v>
      </c>
      <c r="S123" s="96">
        <f t="shared" si="30"/>
        <v>50</v>
      </c>
      <c r="T123" s="81">
        <f t="shared" si="35"/>
        <v>2</v>
      </c>
      <c r="U123" s="44">
        <v>10</v>
      </c>
      <c r="V123" s="17"/>
      <c r="W123" s="17"/>
      <c r="X123" s="17"/>
      <c r="Y123" s="17"/>
      <c r="Z123" s="17"/>
      <c r="AA123" s="17"/>
      <c r="AB123" s="17"/>
      <c r="AC123" s="32">
        <f t="shared" si="31"/>
        <v>40</v>
      </c>
      <c r="AD123" s="150">
        <f t="shared" si="32"/>
        <v>10</v>
      </c>
      <c r="AE123" s="151">
        <f t="shared" si="33"/>
        <v>50</v>
      </c>
    </row>
    <row r="124" spans="1:31" ht="41.25" customHeight="1" x14ac:dyDescent="0.25">
      <c r="A124" s="174"/>
      <c r="B124" s="177"/>
      <c r="C124" s="152" t="s">
        <v>218</v>
      </c>
      <c r="D124" s="138" t="s">
        <v>19</v>
      </c>
      <c r="E124" s="138" t="s">
        <v>21</v>
      </c>
      <c r="F124" s="139" t="s">
        <v>44</v>
      </c>
      <c r="G124" s="9"/>
      <c r="H124" s="81">
        <v>2</v>
      </c>
      <c r="I124" s="44"/>
      <c r="J124" s="17"/>
      <c r="K124" s="17"/>
      <c r="L124" s="17">
        <v>20</v>
      </c>
      <c r="M124" s="17"/>
      <c r="N124" s="17"/>
      <c r="O124" s="17"/>
      <c r="P124" s="17"/>
      <c r="Q124" s="33">
        <f t="shared" si="28"/>
        <v>30</v>
      </c>
      <c r="R124" s="96">
        <f t="shared" si="29"/>
        <v>20</v>
      </c>
      <c r="S124" s="96">
        <f t="shared" si="30"/>
        <v>50</v>
      </c>
      <c r="T124" s="81">
        <f t="shared" si="35"/>
        <v>2</v>
      </c>
      <c r="U124" s="44"/>
      <c r="V124" s="17"/>
      <c r="W124" s="17"/>
      <c r="X124" s="17">
        <v>10</v>
      </c>
      <c r="Y124" s="17"/>
      <c r="Z124" s="17"/>
      <c r="AA124" s="17"/>
      <c r="AB124" s="17"/>
      <c r="AC124" s="32">
        <f t="shared" si="31"/>
        <v>40</v>
      </c>
      <c r="AD124" s="150">
        <f t="shared" si="32"/>
        <v>10</v>
      </c>
      <c r="AE124" s="151">
        <f t="shared" si="33"/>
        <v>50</v>
      </c>
    </row>
    <row r="125" spans="1:31" ht="41.25" customHeight="1" x14ac:dyDescent="0.25">
      <c r="A125" s="174"/>
      <c r="B125" s="177"/>
      <c r="C125" s="152" t="s">
        <v>219</v>
      </c>
      <c r="D125" s="138" t="s">
        <v>19</v>
      </c>
      <c r="E125" s="138" t="s">
        <v>21</v>
      </c>
      <c r="F125" s="139" t="s">
        <v>42</v>
      </c>
      <c r="G125" s="9"/>
      <c r="H125" s="81">
        <v>1</v>
      </c>
      <c r="I125" s="44">
        <v>15</v>
      </c>
      <c r="J125" s="17"/>
      <c r="K125" s="17"/>
      <c r="L125" s="17"/>
      <c r="M125" s="17"/>
      <c r="N125" s="17"/>
      <c r="O125" s="17"/>
      <c r="P125" s="17"/>
      <c r="Q125" s="33">
        <f t="shared" si="28"/>
        <v>10</v>
      </c>
      <c r="R125" s="96">
        <f t="shared" si="29"/>
        <v>15</v>
      </c>
      <c r="S125" s="96">
        <f t="shared" si="30"/>
        <v>25</v>
      </c>
      <c r="T125" s="81">
        <f t="shared" si="35"/>
        <v>1</v>
      </c>
      <c r="U125" s="44"/>
      <c r="V125" s="17"/>
      <c r="W125" s="17"/>
      <c r="X125" s="17"/>
      <c r="Y125" s="17">
        <v>10</v>
      </c>
      <c r="Z125" s="17"/>
      <c r="AA125" s="17"/>
      <c r="AB125" s="17"/>
      <c r="AC125" s="32">
        <f t="shared" si="31"/>
        <v>15</v>
      </c>
      <c r="AD125" s="150">
        <f t="shared" si="32"/>
        <v>10</v>
      </c>
      <c r="AE125" s="151">
        <f t="shared" si="33"/>
        <v>25</v>
      </c>
    </row>
    <row r="126" spans="1:31" ht="41.25" customHeight="1" x14ac:dyDescent="0.25">
      <c r="A126" s="174"/>
      <c r="B126" s="177"/>
      <c r="C126" s="138" t="s">
        <v>220</v>
      </c>
      <c r="D126" s="138" t="s">
        <v>19</v>
      </c>
      <c r="E126" s="138" t="s">
        <v>21</v>
      </c>
      <c r="F126" s="139" t="s">
        <v>42</v>
      </c>
      <c r="G126" s="9"/>
      <c r="H126" s="81">
        <v>1</v>
      </c>
      <c r="I126" s="44"/>
      <c r="J126" s="17"/>
      <c r="K126" s="17"/>
      <c r="L126" s="17"/>
      <c r="M126" s="17">
        <v>15</v>
      </c>
      <c r="N126" s="17"/>
      <c r="O126" s="17"/>
      <c r="P126" s="17"/>
      <c r="Q126" s="33">
        <f t="shared" si="28"/>
        <v>10</v>
      </c>
      <c r="R126" s="96">
        <f t="shared" si="29"/>
        <v>15</v>
      </c>
      <c r="S126" s="96">
        <f t="shared" si="30"/>
        <v>25</v>
      </c>
      <c r="T126" s="81">
        <f t="shared" si="35"/>
        <v>1</v>
      </c>
      <c r="U126" s="44"/>
      <c r="V126" s="17"/>
      <c r="W126" s="17"/>
      <c r="X126" s="17">
        <v>10</v>
      </c>
      <c r="Y126" s="17"/>
      <c r="Z126" s="17"/>
      <c r="AA126" s="17"/>
      <c r="AB126" s="17"/>
      <c r="AC126" s="32">
        <f t="shared" si="31"/>
        <v>15</v>
      </c>
      <c r="AD126" s="150">
        <f t="shared" si="32"/>
        <v>10</v>
      </c>
      <c r="AE126" s="151">
        <f t="shared" si="33"/>
        <v>25</v>
      </c>
    </row>
    <row r="127" spans="1:31" ht="41.25" customHeight="1" x14ac:dyDescent="0.25">
      <c r="A127" s="174"/>
      <c r="B127" s="177"/>
      <c r="C127" s="138" t="s">
        <v>221</v>
      </c>
      <c r="D127" s="138" t="s">
        <v>19</v>
      </c>
      <c r="E127" s="138" t="s">
        <v>21</v>
      </c>
      <c r="F127" s="139" t="s">
        <v>44</v>
      </c>
      <c r="G127" s="9"/>
      <c r="H127" s="81">
        <v>2</v>
      </c>
      <c r="I127" s="44"/>
      <c r="J127" s="17"/>
      <c r="K127" s="17">
        <v>15</v>
      </c>
      <c r="L127" s="17"/>
      <c r="M127" s="17"/>
      <c r="N127" s="17"/>
      <c r="O127" s="17"/>
      <c r="P127" s="17"/>
      <c r="Q127" s="33">
        <f t="shared" si="28"/>
        <v>35</v>
      </c>
      <c r="R127" s="96">
        <f t="shared" si="29"/>
        <v>15</v>
      </c>
      <c r="S127" s="96">
        <f t="shared" si="30"/>
        <v>50</v>
      </c>
      <c r="T127" s="81">
        <f t="shared" si="35"/>
        <v>2</v>
      </c>
      <c r="U127" s="44"/>
      <c r="V127" s="17"/>
      <c r="W127" s="17"/>
      <c r="X127" s="17"/>
      <c r="Y127" s="17">
        <v>10</v>
      </c>
      <c r="Z127" s="17"/>
      <c r="AA127" s="17"/>
      <c r="AB127" s="17"/>
      <c r="AC127" s="32">
        <f t="shared" si="31"/>
        <v>40</v>
      </c>
      <c r="AD127" s="150">
        <f t="shared" si="32"/>
        <v>10</v>
      </c>
      <c r="AE127" s="151">
        <f t="shared" si="33"/>
        <v>50</v>
      </c>
    </row>
    <row r="128" spans="1:31" ht="41.25" customHeight="1" thickBot="1" x14ac:dyDescent="0.3">
      <c r="A128" s="174"/>
      <c r="B128" s="177"/>
      <c r="C128" s="138" t="s">
        <v>222</v>
      </c>
      <c r="D128" s="138" t="s">
        <v>19</v>
      </c>
      <c r="E128" s="138" t="s">
        <v>21</v>
      </c>
      <c r="F128" s="139" t="s">
        <v>44</v>
      </c>
      <c r="G128" s="9"/>
      <c r="H128" s="83">
        <v>2</v>
      </c>
      <c r="I128" s="50"/>
      <c r="J128" s="23"/>
      <c r="K128" s="23"/>
      <c r="L128" s="23">
        <v>15</v>
      </c>
      <c r="M128" s="23"/>
      <c r="N128" s="23"/>
      <c r="O128" s="23"/>
      <c r="P128" s="23"/>
      <c r="Q128" s="25">
        <f t="shared" si="28"/>
        <v>35</v>
      </c>
      <c r="R128" s="91">
        <f t="shared" si="29"/>
        <v>15</v>
      </c>
      <c r="S128" s="91">
        <f t="shared" si="30"/>
        <v>50</v>
      </c>
      <c r="T128" s="81">
        <f t="shared" si="35"/>
        <v>2</v>
      </c>
      <c r="U128" s="44"/>
      <c r="V128" s="17">
        <v>5</v>
      </c>
      <c r="W128" s="17"/>
      <c r="X128" s="17"/>
      <c r="Y128" s="17"/>
      <c r="Z128" s="17"/>
      <c r="AA128" s="17"/>
      <c r="AB128" s="17"/>
      <c r="AC128" s="24">
        <f t="shared" si="31"/>
        <v>45</v>
      </c>
      <c r="AD128" s="153">
        <f t="shared" si="32"/>
        <v>5</v>
      </c>
      <c r="AE128" s="154">
        <f t="shared" si="33"/>
        <v>50</v>
      </c>
    </row>
    <row r="129" spans="1:31" ht="20.45" customHeight="1" thickBot="1" x14ac:dyDescent="0.3">
      <c r="A129" s="234" t="s">
        <v>63</v>
      </c>
      <c r="B129" s="235"/>
      <c r="C129" s="235"/>
      <c r="D129" s="235"/>
      <c r="E129" s="235"/>
      <c r="F129" s="236"/>
      <c r="G129" s="180" t="s">
        <v>63</v>
      </c>
      <c r="H129" s="93">
        <f>SUM(H130:H141)</f>
        <v>29</v>
      </c>
      <c r="I129" s="93">
        <f t="shared" ref="I129:AE129" si="36">SUM(I130:I141)</f>
        <v>15</v>
      </c>
      <c r="J129" s="93">
        <f t="shared" si="36"/>
        <v>0</v>
      </c>
      <c r="K129" s="93">
        <f t="shared" si="36"/>
        <v>30</v>
      </c>
      <c r="L129" s="93">
        <f t="shared" si="36"/>
        <v>50</v>
      </c>
      <c r="M129" s="93">
        <f t="shared" si="36"/>
        <v>70</v>
      </c>
      <c r="N129" s="93">
        <f t="shared" si="36"/>
        <v>15</v>
      </c>
      <c r="O129" s="93">
        <f t="shared" si="36"/>
        <v>0</v>
      </c>
      <c r="P129" s="93">
        <f t="shared" si="36"/>
        <v>250</v>
      </c>
      <c r="Q129" s="93">
        <f t="shared" si="36"/>
        <v>295</v>
      </c>
      <c r="R129" s="93">
        <f t="shared" si="36"/>
        <v>430</v>
      </c>
      <c r="S129" s="93">
        <f t="shared" si="36"/>
        <v>725</v>
      </c>
      <c r="T129" s="93">
        <f t="shared" si="36"/>
        <v>29</v>
      </c>
      <c r="U129" s="93">
        <f t="shared" si="36"/>
        <v>10</v>
      </c>
      <c r="V129" s="93">
        <f t="shared" si="36"/>
        <v>0</v>
      </c>
      <c r="W129" s="93">
        <f t="shared" si="36"/>
        <v>10</v>
      </c>
      <c r="X129" s="93">
        <f t="shared" si="36"/>
        <v>30</v>
      </c>
      <c r="Y129" s="93">
        <f t="shared" si="36"/>
        <v>45</v>
      </c>
      <c r="Z129" s="93">
        <f t="shared" si="36"/>
        <v>15</v>
      </c>
      <c r="AA129" s="93">
        <f t="shared" si="36"/>
        <v>0</v>
      </c>
      <c r="AB129" s="93">
        <f t="shared" si="36"/>
        <v>250</v>
      </c>
      <c r="AC129" s="93">
        <f t="shared" si="36"/>
        <v>365</v>
      </c>
      <c r="AD129" s="93">
        <f t="shared" si="36"/>
        <v>360</v>
      </c>
      <c r="AE129" s="93">
        <f t="shared" si="36"/>
        <v>725</v>
      </c>
    </row>
    <row r="130" spans="1:31" ht="37.5" customHeight="1" x14ac:dyDescent="0.25">
      <c r="A130" s="179" t="s">
        <v>223</v>
      </c>
      <c r="B130" s="178" t="s">
        <v>85</v>
      </c>
      <c r="C130" s="11" t="s">
        <v>134</v>
      </c>
      <c r="D130" s="11" t="s">
        <v>19</v>
      </c>
      <c r="E130" s="12" t="s">
        <v>21</v>
      </c>
      <c r="F130" s="13" t="s">
        <v>20</v>
      </c>
      <c r="G130" s="181"/>
      <c r="H130" s="85">
        <v>1</v>
      </c>
      <c r="I130" s="20"/>
      <c r="J130" s="17"/>
      <c r="K130" s="17"/>
      <c r="L130" s="17"/>
      <c r="M130" s="17">
        <v>15</v>
      </c>
      <c r="N130" s="17"/>
      <c r="O130" s="17"/>
      <c r="P130" s="17"/>
      <c r="Q130" s="21">
        <f t="shared" ref="Q130:Q141" si="37">H130*25-R130</f>
        <v>10</v>
      </c>
      <c r="R130" s="81">
        <f t="shared" ref="R130:R141" si="38">SUM(I130:P130)</f>
        <v>15</v>
      </c>
      <c r="S130" s="81">
        <f t="shared" ref="S130:S141" si="39">SUM(I130:Q130)</f>
        <v>25</v>
      </c>
      <c r="T130" s="85">
        <v>1</v>
      </c>
      <c r="U130" s="20"/>
      <c r="V130" s="17"/>
      <c r="W130" s="17"/>
      <c r="X130" s="17"/>
      <c r="Y130" s="17">
        <v>10</v>
      </c>
      <c r="Z130" s="17"/>
      <c r="AA130" s="17"/>
      <c r="AB130" s="17"/>
      <c r="AC130" s="21">
        <f t="shared" ref="AC130:AC141" si="40">T130*25-AD130</f>
        <v>15</v>
      </c>
      <c r="AD130" s="85">
        <f t="shared" ref="AD130:AD141" si="41">SUM(U130:AB130)</f>
        <v>10</v>
      </c>
      <c r="AE130" s="85">
        <f t="shared" ref="AE130:AE141" si="42">SUM(U130:AC130)</f>
        <v>25</v>
      </c>
    </row>
    <row r="131" spans="1:31" ht="41.25" customHeight="1" x14ac:dyDescent="0.25">
      <c r="A131" s="164"/>
      <c r="B131" s="166"/>
      <c r="C131" s="17" t="s">
        <v>135</v>
      </c>
      <c r="D131" s="17" t="s">
        <v>19</v>
      </c>
      <c r="E131" s="27" t="s">
        <v>21</v>
      </c>
      <c r="F131" s="21" t="s">
        <v>64</v>
      </c>
      <c r="G131" s="181"/>
      <c r="H131" s="85">
        <v>1</v>
      </c>
      <c r="I131" s="20"/>
      <c r="J131" s="17"/>
      <c r="K131" s="17"/>
      <c r="L131" s="17"/>
      <c r="M131" s="17">
        <v>15</v>
      </c>
      <c r="N131" s="17"/>
      <c r="O131" s="17"/>
      <c r="P131" s="17"/>
      <c r="Q131" s="21">
        <f t="shared" si="37"/>
        <v>10</v>
      </c>
      <c r="R131" s="81">
        <f t="shared" si="38"/>
        <v>15</v>
      </c>
      <c r="S131" s="81">
        <f t="shared" si="39"/>
        <v>25</v>
      </c>
      <c r="T131" s="85">
        <v>1</v>
      </c>
      <c r="U131" s="20"/>
      <c r="V131" s="17"/>
      <c r="W131" s="17"/>
      <c r="X131" s="17"/>
      <c r="Y131" s="17">
        <v>5</v>
      </c>
      <c r="Z131" s="17"/>
      <c r="AA131" s="17"/>
      <c r="AB131" s="17"/>
      <c r="AC131" s="21">
        <f t="shared" si="40"/>
        <v>20</v>
      </c>
      <c r="AD131" s="85">
        <f t="shared" si="41"/>
        <v>5</v>
      </c>
      <c r="AE131" s="85">
        <f t="shared" si="42"/>
        <v>25</v>
      </c>
    </row>
    <row r="132" spans="1:31" ht="48.75" customHeight="1" thickBot="1" x14ac:dyDescent="0.3">
      <c r="A132" s="165"/>
      <c r="B132" s="167"/>
      <c r="C132" s="23" t="s">
        <v>136</v>
      </c>
      <c r="D132" s="23" t="s">
        <v>19</v>
      </c>
      <c r="E132" s="24" t="s">
        <v>21</v>
      </c>
      <c r="F132" s="25" t="s">
        <v>64</v>
      </c>
      <c r="G132" s="181"/>
      <c r="H132" s="81">
        <v>1</v>
      </c>
      <c r="I132" s="26"/>
      <c r="J132" s="23"/>
      <c r="K132" s="23"/>
      <c r="L132" s="23"/>
      <c r="M132" s="23">
        <v>10</v>
      </c>
      <c r="N132" s="23"/>
      <c r="O132" s="23"/>
      <c r="P132" s="23"/>
      <c r="Q132" s="19">
        <f t="shared" si="37"/>
        <v>15</v>
      </c>
      <c r="R132" s="83">
        <f t="shared" si="38"/>
        <v>10</v>
      </c>
      <c r="S132" s="83">
        <f t="shared" si="39"/>
        <v>25</v>
      </c>
      <c r="T132" s="81">
        <v>1</v>
      </c>
      <c r="U132" s="26"/>
      <c r="V132" s="23"/>
      <c r="W132" s="23"/>
      <c r="X132" s="23"/>
      <c r="Y132" s="23">
        <v>10</v>
      </c>
      <c r="Z132" s="23"/>
      <c r="AA132" s="23"/>
      <c r="AB132" s="23"/>
      <c r="AC132" s="19">
        <f t="shared" si="40"/>
        <v>15</v>
      </c>
      <c r="AD132" s="82">
        <f t="shared" si="41"/>
        <v>10</v>
      </c>
      <c r="AE132" s="82">
        <f t="shared" si="42"/>
        <v>25</v>
      </c>
    </row>
    <row r="133" spans="1:31" ht="75" customHeight="1" thickBot="1" x14ac:dyDescent="0.3">
      <c r="A133" s="48" t="s">
        <v>224</v>
      </c>
      <c r="B133" s="45" t="s">
        <v>86</v>
      </c>
      <c r="C133" s="45" t="s">
        <v>90</v>
      </c>
      <c r="D133" s="45" t="s">
        <v>19</v>
      </c>
      <c r="E133" s="46" t="s">
        <v>21</v>
      </c>
      <c r="F133" s="47" t="s">
        <v>23</v>
      </c>
      <c r="G133" s="181"/>
      <c r="H133" s="79">
        <v>6</v>
      </c>
      <c r="I133" s="48"/>
      <c r="J133" s="45"/>
      <c r="K133" s="45"/>
      <c r="L133" s="45"/>
      <c r="M133" s="45"/>
      <c r="N133" s="45">
        <v>15</v>
      </c>
      <c r="O133" s="45"/>
      <c r="P133" s="45"/>
      <c r="Q133" s="47">
        <f t="shared" si="37"/>
        <v>135</v>
      </c>
      <c r="R133" s="79">
        <f t="shared" si="38"/>
        <v>15</v>
      </c>
      <c r="S133" s="97">
        <f t="shared" si="39"/>
        <v>150</v>
      </c>
      <c r="T133" s="79">
        <v>6</v>
      </c>
      <c r="U133" s="48"/>
      <c r="V133" s="45"/>
      <c r="W133" s="45"/>
      <c r="X133" s="45"/>
      <c r="Y133" s="45"/>
      <c r="Z133" s="45">
        <v>15</v>
      </c>
      <c r="AA133" s="45"/>
      <c r="AB133" s="45"/>
      <c r="AC133" s="47">
        <f t="shared" si="40"/>
        <v>135</v>
      </c>
      <c r="AD133" s="79">
        <f t="shared" si="41"/>
        <v>15</v>
      </c>
      <c r="AE133" s="79">
        <f t="shared" si="42"/>
        <v>150</v>
      </c>
    </row>
    <row r="134" spans="1:31" ht="57.6" customHeight="1" thickBot="1" x14ac:dyDescent="0.3">
      <c r="A134" s="52" t="s">
        <v>225</v>
      </c>
      <c r="B134" s="22" t="s">
        <v>87</v>
      </c>
      <c r="C134" s="16" t="s">
        <v>159</v>
      </c>
      <c r="D134" s="16" t="s">
        <v>21</v>
      </c>
      <c r="E134" s="39" t="s">
        <v>21</v>
      </c>
      <c r="F134" s="40" t="s">
        <v>64</v>
      </c>
      <c r="G134" s="181"/>
      <c r="H134" s="85">
        <v>10</v>
      </c>
      <c r="I134" s="49"/>
      <c r="J134" s="16"/>
      <c r="K134" s="16"/>
      <c r="L134" s="16"/>
      <c r="M134" s="16"/>
      <c r="N134" s="16"/>
      <c r="O134" s="16"/>
      <c r="P134" s="16">
        <v>250</v>
      </c>
      <c r="Q134" s="19">
        <f t="shared" si="37"/>
        <v>0</v>
      </c>
      <c r="R134" s="82">
        <f t="shared" si="38"/>
        <v>250</v>
      </c>
      <c r="S134" s="98">
        <f t="shared" si="39"/>
        <v>250</v>
      </c>
      <c r="T134" s="85">
        <v>10</v>
      </c>
      <c r="U134" s="49"/>
      <c r="V134" s="16"/>
      <c r="W134" s="16"/>
      <c r="X134" s="16"/>
      <c r="Y134" s="16"/>
      <c r="Z134" s="16"/>
      <c r="AA134" s="16"/>
      <c r="AB134" s="16">
        <v>250</v>
      </c>
      <c r="AC134" s="19">
        <f t="shared" si="40"/>
        <v>0</v>
      </c>
      <c r="AD134" s="93">
        <f t="shared" si="41"/>
        <v>250</v>
      </c>
      <c r="AE134" s="93">
        <f t="shared" si="42"/>
        <v>250</v>
      </c>
    </row>
    <row r="135" spans="1:31" ht="48.6" customHeight="1" x14ac:dyDescent="0.25">
      <c r="A135" s="179" t="s">
        <v>226</v>
      </c>
      <c r="B135" s="178" t="s">
        <v>237</v>
      </c>
      <c r="C135" s="129" t="s">
        <v>137</v>
      </c>
      <c r="D135" s="34" t="s">
        <v>22</v>
      </c>
      <c r="E135" s="12" t="s">
        <v>21</v>
      </c>
      <c r="F135" s="13" t="s">
        <v>23</v>
      </c>
      <c r="G135" s="181"/>
      <c r="H135" s="80">
        <v>1</v>
      </c>
      <c r="I135" s="15">
        <v>15</v>
      </c>
      <c r="J135" s="11"/>
      <c r="K135" s="11"/>
      <c r="L135" s="11"/>
      <c r="M135" s="11"/>
      <c r="N135" s="11"/>
      <c r="O135" s="11"/>
      <c r="P135" s="11"/>
      <c r="Q135" s="13">
        <f t="shared" si="37"/>
        <v>10</v>
      </c>
      <c r="R135" s="80">
        <f t="shared" si="38"/>
        <v>15</v>
      </c>
      <c r="S135" s="80">
        <f t="shared" si="39"/>
        <v>25</v>
      </c>
      <c r="T135" s="80">
        <v>1</v>
      </c>
      <c r="U135" s="15">
        <v>10</v>
      </c>
      <c r="V135" s="11"/>
      <c r="W135" s="11"/>
      <c r="X135" s="11"/>
      <c r="Y135" s="11"/>
      <c r="Z135" s="11"/>
      <c r="AA135" s="11"/>
      <c r="AB135" s="11"/>
      <c r="AC135" s="13">
        <f t="shared" si="40"/>
        <v>15</v>
      </c>
      <c r="AD135" s="85">
        <f t="shared" si="41"/>
        <v>10</v>
      </c>
      <c r="AE135" s="85">
        <f t="shared" si="42"/>
        <v>25</v>
      </c>
    </row>
    <row r="136" spans="1:31" ht="48.6" customHeight="1" x14ac:dyDescent="0.25">
      <c r="A136" s="164"/>
      <c r="B136" s="166"/>
      <c r="C136" s="130" t="s">
        <v>188</v>
      </c>
      <c r="D136" s="31" t="s">
        <v>19</v>
      </c>
      <c r="E136" s="32" t="s">
        <v>21</v>
      </c>
      <c r="F136" s="33" t="s">
        <v>24</v>
      </c>
      <c r="G136" s="181"/>
      <c r="H136" s="82">
        <v>1</v>
      </c>
      <c r="I136" s="49"/>
      <c r="J136" s="16"/>
      <c r="K136" s="16"/>
      <c r="L136" s="16">
        <v>15</v>
      </c>
      <c r="M136" s="16"/>
      <c r="N136" s="16"/>
      <c r="O136" s="16"/>
      <c r="P136" s="16"/>
      <c r="Q136" s="19">
        <f>H136*25-R136</f>
        <v>10</v>
      </c>
      <c r="R136" s="85">
        <f>SUM(I136:P136)</f>
        <v>15</v>
      </c>
      <c r="S136" s="85">
        <f>SUM(I136:Q136)</f>
        <v>25</v>
      </c>
      <c r="T136" s="85">
        <v>1</v>
      </c>
      <c r="U136" s="49"/>
      <c r="V136" s="16"/>
      <c r="W136" s="16"/>
      <c r="X136" s="16">
        <v>10</v>
      </c>
      <c r="Y136" s="16"/>
      <c r="Z136" s="16"/>
      <c r="AA136" s="16"/>
      <c r="AB136" s="16"/>
      <c r="AC136" s="19">
        <f>T136*25-AD136</f>
        <v>15</v>
      </c>
      <c r="AD136" s="85">
        <f>SUM(U136:AB136)</f>
        <v>10</v>
      </c>
      <c r="AE136" s="85">
        <f>SUM(U136:AC136)</f>
        <v>25</v>
      </c>
    </row>
    <row r="137" spans="1:31" ht="48.6" customHeight="1" x14ac:dyDescent="0.25">
      <c r="A137" s="164"/>
      <c r="B137" s="166"/>
      <c r="C137" s="157" t="s">
        <v>160</v>
      </c>
      <c r="D137" s="17" t="s">
        <v>19</v>
      </c>
      <c r="E137" s="27" t="s">
        <v>21</v>
      </c>
      <c r="F137" s="21" t="s">
        <v>24</v>
      </c>
      <c r="G137" s="14"/>
      <c r="H137" s="84">
        <v>2</v>
      </c>
      <c r="I137" s="35"/>
      <c r="J137" s="31"/>
      <c r="K137" s="31">
        <v>30</v>
      </c>
      <c r="L137" s="31"/>
      <c r="M137" s="31"/>
      <c r="N137" s="31"/>
      <c r="O137" s="31"/>
      <c r="P137" s="31"/>
      <c r="Q137" s="40">
        <f t="shared" si="37"/>
        <v>20</v>
      </c>
      <c r="R137" s="84">
        <f t="shared" si="38"/>
        <v>30</v>
      </c>
      <c r="S137" s="84">
        <f t="shared" si="39"/>
        <v>50</v>
      </c>
      <c r="T137" s="84">
        <v>2</v>
      </c>
      <c r="U137" s="35"/>
      <c r="V137" s="31"/>
      <c r="W137" s="31">
        <v>10</v>
      </c>
      <c r="X137" s="31"/>
      <c r="Y137" s="31"/>
      <c r="Z137" s="31"/>
      <c r="AA137" s="31"/>
      <c r="AB137" s="31"/>
      <c r="AC137" s="40">
        <f t="shared" si="40"/>
        <v>40</v>
      </c>
      <c r="AD137" s="84">
        <f t="shared" si="41"/>
        <v>10</v>
      </c>
      <c r="AE137" s="84">
        <f t="shared" si="42"/>
        <v>50</v>
      </c>
    </row>
    <row r="138" spans="1:31" ht="48.6" customHeight="1" thickBot="1" x14ac:dyDescent="0.3">
      <c r="A138" s="165"/>
      <c r="B138" s="167"/>
      <c r="C138" s="156" t="s">
        <v>236</v>
      </c>
      <c r="D138" s="22" t="s">
        <v>19</v>
      </c>
      <c r="E138" s="51" t="s">
        <v>21</v>
      </c>
      <c r="F138" s="42" t="s">
        <v>24</v>
      </c>
      <c r="G138" s="9"/>
      <c r="H138" s="84">
        <v>2</v>
      </c>
      <c r="I138" s="159"/>
      <c r="J138" s="160"/>
      <c r="K138" s="160"/>
      <c r="L138" s="160"/>
      <c r="M138" s="160">
        <v>15</v>
      </c>
      <c r="N138" s="160"/>
      <c r="O138" s="160"/>
      <c r="P138" s="160"/>
      <c r="Q138" s="32">
        <f>H138*25-R138</f>
        <v>35</v>
      </c>
      <c r="R138" s="84">
        <f>SUM(I138:P138)</f>
        <v>15</v>
      </c>
      <c r="S138" s="84">
        <f>SUM(I138:Q138)</f>
        <v>50</v>
      </c>
      <c r="T138" s="84">
        <v>2</v>
      </c>
      <c r="U138" s="159"/>
      <c r="V138" s="160"/>
      <c r="W138" s="160"/>
      <c r="X138" s="160"/>
      <c r="Y138" s="160">
        <v>10</v>
      </c>
      <c r="Z138" s="160"/>
      <c r="AA138" s="160"/>
      <c r="AB138" s="160"/>
      <c r="AC138" s="32">
        <f>T138*25-AD138</f>
        <v>40</v>
      </c>
      <c r="AD138" s="84">
        <f>SUM(U138:AB138)</f>
        <v>10</v>
      </c>
      <c r="AE138" s="84">
        <f>SUM(U138:AC138)</f>
        <v>50</v>
      </c>
    </row>
    <row r="139" spans="1:31" ht="45.75" customHeight="1" x14ac:dyDescent="0.25">
      <c r="A139" s="164" t="s">
        <v>227</v>
      </c>
      <c r="B139" s="166" t="s">
        <v>88</v>
      </c>
      <c r="C139" s="36" t="s">
        <v>65</v>
      </c>
      <c r="D139" s="36" t="s">
        <v>19</v>
      </c>
      <c r="E139" s="18" t="s">
        <v>21</v>
      </c>
      <c r="F139" s="19" t="s">
        <v>24</v>
      </c>
      <c r="G139" s="9"/>
      <c r="H139" s="80">
        <v>1</v>
      </c>
      <c r="I139" s="86"/>
      <c r="J139" s="11"/>
      <c r="K139" s="11"/>
      <c r="L139" s="11">
        <v>15</v>
      </c>
      <c r="M139" s="11"/>
      <c r="N139" s="11"/>
      <c r="O139" s="11"/>
      <c r="P139" s="11"/>
      <c r="Q139" s="12">
        <f t="shared" si="37"/>
        <v>10</v>
      </c>
      <c r="R139" s="87">
        <f t="shared" si="38"/>
        <v>15</v>
      </c>
      <c r="S139" s="80">
        <f t="shared" si="39"/>
        <v>25</v>
      </c>
      <c r="T139" s="88">
        <v>1</v>
      </c>
      <c r="U139" s="86"/>
      <c r="V139" s="11"/>
      <c r="W139" s="11"/>
      <c r="X139" s="11">
        <v>10</v>
      </c>
      <c r="Y139" s="11"/>
      <c r="Z139" s="11"/>
      <c r="AA139" s="11"/>
      <c r="AB139" s="11"/>
      <c r="AC139" s="12">
        <f t="shared" si="40"/>
        <v>15</v>
      </c>
      <c r="AD139" s="80">
        <f t="shared" si="41"/>
        <v>10</v>
      </c>
      <c r="AE139" s="88">
        <f t="shared" si="42"/>
        <v>25</v>
      </c>
    </row>
    <row r="140" spans="1:31" ht="45.75" customHeight="1" x14ac:dyDescent="0.25">
      <c r="A140" s="164"/>
      <c r="B140" s="166"/>
      <c r="C140" s="17" t="s">
        <v>66</v>
      </c>
      <c r="D140" s="17" t="s">
        <v>19</v>
      </c>
      <c r="E140" s="27" t="s">
        <v>21</v>
      </c>
      <c r="F140" s="21" t="s">
        <v>24</v>
      </c>
      <c r="G140" s="9"/>
      <c r="H140" s="81">
        <v>1</v>
      </c>
      <c r="I140" s="44"/>
      <c r="J140" s="17"/>
      <c r="K140" s="17"/>
      <c r="L140" s="17"/>
      <c r="M140" s="17">
        <v>15</v>
      </c>
      <c r="N140" s="17"/>
      <c r="O140" s="17"/>
      <c r="P140" s="17"/>
      <c r="Q140" s="27">
        <f t="shared" si="37"/>
        <v>10</v>
      </c>
      <c r="R140" s="89">
        <f t="shared" si="38"/>
        <v>15</v>
      </c>
      <c r="S140" s="81">
        <f t="shared" si="39"/>
        <v>25</v>
      </c>
      <c r="T140" s="90">
        <v>1</v>
      </c>
      <c r="U140" s="44"/>
      <c r="V140" s="17"/>
      <c r="W140" s="17"/>
      <c r="X140" s="17"/>
      <c r="Y140" s="17">
        <v>10</v>
      </c>
      <c r="Z140" s="17"/>
      <c r="AA140" s="17"/>
      <c r="AB140" s="17"/>
      <c r="AC140" s="27">
        <f t="shared" si="40"/>
        <v>15</v>
      </c>
      <c r="AD140" s="81">
        <f t="shared" si="41"/>
        <v>10</v>
      </c>
      <c r="AE140" s="90">
        <f t="shared" si="42"/>
        <v>25</v>
      </c>
    </row>
    <row r="141" spans="1:31" ht="39.75" customHeight="1" thickBot="1" x14ac:dyDescent="0.3">
      <c r="A141" s="165"/>
      <c r="B141" s="167"/>
      <c r="C141" s="22" t="s">
        <v>138</v>
      </c>
      <c r="D141" s="22" t="s">
        <v>19</v>
      </c>
      <c r="E141" s="51" t="s">
        <v>21</v>
      </c>
      <c r="F141" s="42" t="s">
        <v>24</v>
      </c>
      <c r="G141" s="14"/>
      <c r="H141" s="83">
        <v>2</v>
      </c>
      <c r="I141" s="50"/>
      <c r="J141" s="23"/>
      <c r="K141" s="23"/>
      <c r="L141" s="23">
        <v>20</v>
      </c>
      <c r="M141" s="23"/>
      <c r="N141" s="23"/>
      <c r="O141" s="23"/>
      <c r="P141" s="23"/>
      <c r="Q141" s="24">
        <f t="shared" si="37"/>
        <v>30</v>
      </c>
      <c r="R141" s="91">
        <f t="shared" si="38"/>
        <v>20</v>
      </c>
      <c r="S141" s="83">
        <f t="shared" si="39"/>
        <v>50</v>
      </c>
      <c r="T141" s="92">
        <v>2</v>
      </c>
      <c r="U141" s="50"/>
      <c r="V141" s="23"/>
      <c r="W141" s="23"/>
      <c r="X141" s="23">
        <v>10</v>
      </c>
      <c r="Y141" s="23"/>
      <c r="Z141" s="23"/>
      <c r="AA141" s="23"/>
      <c r="AB141" s="23"/>
      <c r="AC141" s="24">
        <f t="shared" si="40"/>
        <v>40</v>
      </c>
      <c r="AD141" s="83">
        <f t="shared" si="41"/>
        <v>10</v>
      </c>
      <c r="AE141" s="92">
        <f t="shared" si="42"/>
        <v>50</v>
      </c>
    </row>
    <row r="142" spans="1:31" ht="20.25" customHeight="1" thickBot="1" x14ac:dyDescent="0.3">
      <c r="A142" s="186" t="s">
        <v>67</v>
      </c>
      <c r="B142" s="187"/>
      <c r="C142" s="187"/>
      <c r="D142" s="187"/>
      <c r="E142" s="187"/>
      <c r="F142" s="188"/>
      <c r="G142" s="194" t="s">
        <v>67</v>
      </c>
      <c r="H142" s="93">
        <f>+SUM(H143:H148)</f>
        <v>31</v>
      </c>
      <c r="I142" s="93">
        <f t="shared" ref="I142:AE142" si="43">+SUM(I143:I148)</f>
        <v>0</v>
      </c>
      <c r="J142" s="93">
        <f t="shared" si="43"/>
        <v>0</v>
      </c>
      <c r="K142" s="93">
        <f t="shared" si="43"/>
        <v>0</v>
      </c>
      <c r="L142" s="93">
        <f t="shared" si="43"/>
        <v>75</v>
      </c>
      <c r="M142" s="93">
        <f t="shared" si="43"/>
        <v>0</v>
      </c>
      <c r="N142" s="93">
        <f t="shared" si="43"/>
        <v>15</v>
      </c>
      <c r="O142" s="93">
        <f t="shared" si="43"/>
        <v>0</v>
      </c>
      <c r="P142" s="93">
        <f t="shared" si="43"/>
        <v>470</v>
      </c>
      <c r="Q142" s="93">
        <f t="shared" si="43"/>
        <v>215</v>
      </c>
      <c r="R142" s="93">
        <f t="shared" si="43"/>
        <v>560</v>
      </c>
      <c r="S142" s="93">
        <f t="shared" si="43"/>
        <v>775</v>
      </c>
      <c r="T142" s="93">
        <f t="shared" si="43"/>
        <v>31</v>
      </c>
      <c r="U142" s="93">
        <f t="shared" si="43"/>
        <v>0</v>
      </c>
      <c r="V142" s="93">
        <f t="shared" si="43"/>
        <v>0</v>
      </c>
      <c r="W142" s="93">
        <f t="shared" si="43"/>
        <v>0</v>
      </c>
      <c r="X142" s="93">
        <f t="shared" si="43"/>
        <v>50</v>
      </c>
      <c r="Y142" s="93">
        <f t="shared" si="43"/>
        <v>0</v>
      </c>
      <c r="Z142" s="93">
        <f t="shared" si="43"/>
        <v>15</v>
      </c>
      <c r="AA142" s="93">
        <f t="shared" si="43"/>
        <v>0</v>
      </c>
      <c r="AB142" s="93">
        <f t="shared" si="43"/>
        <v>470</v>
      </c>
      <c r="AC142" s="93">
        <f t="shared" si="43"/>
        <v>240</v>
      </c>
      <c r="AD142" s="93">
        <f t="shared" si="43"/>
        <v>535</v>
      </c>
      <c r="AE142" s="93">
        <f t="shared" si="43"/>
        <v>775</v>
      </c>
    </row>
    <row r="143" spans="1:31" s="2" customFormat="1" ht="72" customHeight="1" thickBot="1" x14ac:dyDescent="0.3">
      <c r="A143" s="104" t="s">
        <v>238</v>
      </c>
      <c r="B143" s="10" t="s">
        <v>89</v>
      </c>
      <c r="C143" s="11" t="s">
        <v>161</v>
      </c>
      <c r="D143" s="11" t="s">
        <v>19</v>
      </c>
      <c r="E143" s="12" t="s">
        <v>21</v>
      </c>
      <c r="F143" s="13" t="s">
        <v>23</v>
      </c>
      <c r="G143" s="195"/>
      <c r="H143" s="80">
        <v>6</v>
      </c>
      <c r="I143" s="15"/>
      <c r="J143" s="11"/>
      <c r="K143" s="11"/>
      <c r="L143" s="11"/>
      <c r="M143" s="11"/>
      <c r="N143" s="11">
        <v>15</v>
      </c>
      <c r="O143" s="11"/>
      <c r="P143" s="11"/>
      <c r="Q143" s="13">
        <f t="shared" ref="Q143:Q148" si="44">H143*25-R143</f>
        <v>135</v>
      </c>
      <c r="R143" s="80">
        <f t="shared" ref="R143:R148" si="45">SUM(I143:P143)</f>
        <v>15</v>
      </c>
      <c r="S143" s="80">
        <f t="shared" ref="S143:S148" si="46">SUM(I143:Q143)</f>
        <v>150</v>
      </c>
      <c r="T143" s="80">
        <v>6</v>
      </c>
      <c r="U143" s="15"/>
      <c r="V143" s="11"/>
      <c r="W143" s="11"/>
      <c r="X143" s="11"/>
      <c r="Y143" s="11"/>
      <c r="Z143" s="11">
        <v>15</v>
      </c>
      <c r="AA143" s="11"/>
      <c r="AB143" s="11"/>
      <c r="AC143" s="13">
        <f t="shared" ref="AC143:AC148" si="47">T143*25-AD143</f>
        <v>135</v>
      </c>
      <c r="AD143" s="80">
        <f t="shared" ref="AD143:AD148" si="48">SUM(U143:AB143)</f>
        <v>15</v>
      </c>
      <c r="AE143" s="80">
        <f t="shared" ref="AE143:AE148" si="49">SUM(U143:AC143)</f>
        <v>150</v>
      </c>
    </row>
    <row r="144" spans="1:31" s="2" customFormat="1" ht="49.15" customHeight="1" thickBot="1" x14ac:dyDescent="0.3">
      <c r="A144" s="104" t="s">
        <v>239</v>
      </c>
      <c r="B144" s="10" t="s">
        <v>87</v>
      </c>
      <c r="C144" s="10" t="s">
        <v>91</v>
      </c>
      <c r="D144" s="10" t="s">
        <v>21</v>
      </c>
      <c r="E144" s="71" t="s">
        <v>21</v>
      </c>
      <c r="F144" s="72" t="s">
        <v>64</v>
      </c>
      <c r="G144" s="195"/>
      <c r="H144" s="79">
        <v>20</v>
      </c>
      <c r="I144" s="48"/>
      <c r="J144" s="45"/>
      <c r="K144" s="45"/>
      <c r="L144" s="45"/>
      <c r="M144" s="45"/>
      <c r="N144" s="45"/>
      <c r="O144" s="45"/>
      <c r="P144" s="100">
        <v>470</v>
      </c>
      <c r="Q144" s="47">
        <f t="shared" si="44"/>
        <v>30</v>
      </c>
      <c r="R144" s="79">
        <f t="shared" si="45"/>
        <v>470</v>
      </c>
      <c r="S144" s="79">
        <f t="shared" si="46"/>
        <v>500</v>
      </c>
      <c r="T144" s="79">
        <v>20</v>
      </c>
      <c r="U144" s="48"/>
      <c r="V144" s="45"/>
      <c r="W144" s="45"/>
      <c r="X144" s="45"/>
      <c r="Y144" s="45"/>
      <c r="Z144" s="45"/>
      <c r="AA144" s="45"/>
      <c r="AB144" s="100">
        <v>470</v>
      </c>
      <c r="AC144" s="47">
        <f t="shared" si="47"/>
        <v>30</v>
      </c>
      <c r="AD144" s="79">
        <f t="shared" si="48"/>
        <v>470</v>
      </c>
      <c r="AE144" s="79">
        <f t="shared" si="49"/>
        <v>500</v>
      </c>
    </row>
    <row r="145" spans="1:31" s="2" customFormat="1" ht="52.9" customHeight="1" x14ac:dyDescent="0.25">
      <c r="A145" s="231" t="s">
        <v>240</v>
      </c>
      <c r="B145" s="183" t="s">
        <v>189</v>
      </c>
      <c r="C145" s="11" t="s">
        <v>139</v>
      </c>
      <c r="D145" s="11" t="s">
        <v>19</v>
      </c>
      <c r="E145" s="11" t="s">
        <v>21</v>
      </c>
      <c r="F145" s="13" t="s">
        <v>68</v>
      </c>
      <c r="G145" s="195"/>
      <c r="H145" s="80">
        <v>1</v>
      </c>
      <c r="I145" s="15"/>
      <c r="J145" s="11"/>
      <c r="K145" s="11"/>
      <c r="L145" s="11">
        <v>15</v>
      </c>
      <c r="M145" s="11"/>
      <c r="N145" s="11"/>
      <c r="O145" s="11"/>
      <c r="P145" s="11"/>
      <c r="Q145" s="13">
        <f t="shared" si="44"/>
        <v>10</v>
      </c>
      <c r="R145" s="80">
        <f t="shared" si="45"/>
        <v>15</v>
      </c>
      <c r="S145" s="80">
        <f t="shared" si="46"/>
        <v>25</v>
      </c>
      <c r="T145" s="80">
        <v>1</v>
      </c>
      <c r="U145" s="15"/>
      <c r="V145" s="11"/>
      <c r="W145" s="11"/>
      <c r="X145" s="11">
        <v>10</v>
      </c>
      <c r="Y145" s="11"/>
      <c r="Z145" s="11"/>
      <c r="AA145" s="11"/>
      <c r="AB145" s="11"/>
      <c r="AC145" s="13">
        <f t="shared" si="47"/>
        <v>15</v>
      </c>
      <c r="AD145" s="80">
        <f t="shared" si="48"/>
        <v>10</v>
      </c>
      <c r="AE145" s="80">
        <f t="shared" si="49"/>
        <v>25</v>
      </c>
    </row>
    <row r="146" spans="1:31" s="2" customFormat="1" ht="57.6" customHeight="1" x14ac:dyDescent="0.25">
      <c r="A146" s="232"/>
      <c r="B146" s="223"/>
      <c r="C146" s="36" t="s">
        <v>190</v>
      </c>
      <c r="D146" s="36" t="s">
        <v>19</v>
      </c>
      <c r="E146" s="18" t="s">
        <v>21</v>
      </c>
      <c r="F146" s="19" t="s">
        <v>24</v>
      </c>
      <c r="G146" s="195"/>
      <c r="H146" s="85">
        <v>2</v>
      </c>
      <c r="I146" s="38"/>
      <c r="J146" s="36"/>
      <c r="K146" s="36"/>
      <c r="L146" s="36">
        <v>30</v>
      </c>
      <c r="M146" s="36"/>
      <c r="N146" s="36"/>
      <c r="O146" s="36"/>
      <c r="P146" s="36"/>
      <c r="Q146" s="19">
        <f t="shared" si="44"/>
        <v>20</v>
      </c>
      <c r="R146" s="85">
        <f t="shared" si="45"/>
        <v>30</v>
      </c>
      <c r="S146" s="85">
        <f t="shared" si="46"/>
        <v>50</v>
      </c>
      <c r="T146" s="85">
        <v>2</v>
      </c>
      <c r="U146" s="38"/>
      <c r="V146" s="36"/>
      <c r="W146" s="36"/>
      <c r="X146" s="36">
        <v>20</v>
      </c>
      <c r="Y146" s="36"/>
      <c r="Z146" s="36"/>
      <c r="AA146" s="36"/>
      <c r="AB146" s="36"/>
      <c r="AC146" s="19">
        <f t="shared" si="47"/>
        <v>30</v>
      </c>
      <c r="AD146" s="85">
        <f t="shared" si="48"/>
        <v>20</v>
      </c>
      <c r="AE146" s="85">
        <f t="shared" si="49"/>
        <v>50</v>
      </c>
    </row>
    <row r="147" spans="1:31" s="2" customFormat="1" ht="49.5" customHeight="1" x14ac:dyDescent="0.25">
      <c r="A147" s="232"/>
      <c r="B147" s="184"/>
      <c r="C147" s="36" t="s">
        <v>140</v>
      </c>
      <c r="D147" s="36" t="s">
        <v>19</v>
      </c>
      <c r="E147" s="18" t="s">
        <v>21</v>
      </c>
      <c r="F147" s="19" t="s">
        <v>24</v>
      </c>
      <c r="G147" s="195"/>
      <c r="H147" s="85">
        <v>1</v>
      </c>
      <c r="I147" s="38"/>
      <c r="J147" s="36"/>
      <c r="K147" s="36"/>
      <c r="L147" s="36">
        <v>15</v>
      </c>
      <c r="M147" s="36"/>
      <c r="N147" s="36"/>
      <c r="O147" s="36"/>
      <c r="P147" s="101"/>
      <c r="Q147" s="19">
        <f t="shared" si="44"/>
        <v>10</v>
      </c>
      <c r="R147" s="85">
        <f t="shared" si="45"/>
        <v>15</v>
      </c>
      <c r="S147" s="85">
        <f t="shared" si="46"/>
        <v>25</v>
      </c>
      <c r="T147" s="85">
        <v>1</v>
      </c>
      <c r="U147" s="38"/>
      <c r="V147" s="36"/>
      <c r="W147" s="36"/>
      <c r="X147" s="36">
        <v>10</v>
      </c>
      <c r="Y147" s="36"/>
      <c r="Z147" s="36"/>
      <c r="AA147" s="36"/>
      <c r="AB147" s="101"/>
      <c r="AC147" s="19">
        <f t="shared" si="47"/>
        <v>15</v>
      </c>
      <c r="AD147" s="85">
        <f t="shared" si="48"/>
        <v>10</v>
      </c>
      <c r="AE147" s="85">
        <f t="shared" si="49"/>
        <v>25</v>
      </c>
    </row>
    <row r="148" spans="1:31" s="2" customFormat="1" ht="58.5" customHeight="1" thickBot="1" x14ac:dyDescent="0.3">
      <c r="A148" s="233"/>
      <c r="B148" s="224"/>
      <c r="C148" s="22" t="s">
        <v>141</v>
      </c>
      <c r="D148" s="22" t="s">
        <v>19</v>
      </c>
      <c r="E148" s="51" t="s">
        <v>21</v>
      </c>
      <c r="F148" s="42" t="s">
        <v>24</v>
      </c>
      <c r="G148" s="222"/>
      <c r="H148" s="93">
        <v>1</v>
      </c>
      <c r="I148" s="52"/>
      <c r="J148" s="22"/>
      <c r="K148" s="22"/>
      <c r="L148" s="22">
        <v>15</v>
      </c>
      <c r="M148" s="22"/>
      <c r="N148" s="22"/>
      <c r="O148" s="22"/>
      <c r="P148" s="102"/>
      <c r="Q148" s="42">
        <f t="shared" si="44"/>
        <v>10</v>
      </c>
      <c r="R148" s="93">
        <f t="shared" si="45"/>
        <v>15</v>
      </c>
      <c r="S148" s="93">
        <f t="shared" si="46"/>
        <v>25</v>
      </c>
      <c r="T148" s="93">
        <v>1</v>
      </c>
      <c r="U148" s="52"/>
      <c r="V148" s="22"/>
      <c r="W148" s="22"/>
      <c r="X148" s="22">
        <v>10</v>
      </c>
      <c r="Y148" s="22"/>
      <c r="Z148" s="22"/>
      <c r="AA148" s="22"/>
      <c r="AB148" s="22"/>
      <c r="AC148" s="42">
        <f t="shared" si="47"/>
        <v>15</v>
      </c>
      <c r="AD148" s="93">
        <f t="shared" si="48"/>
        <v>10</v>
      </c>
      <c r="AE148" s="93">
        <f t="shared" si="49"/>
        <v>25</v>
      </c>
    </row>
    <row r="149" spans="1:31" ht="50.45" customHeight="1" thickBot="1" x14ac:dyDescent="0.3">
      <c r="D149" s="4"/>
      <c r="E149" s="4"/>
      <c r="F149" s="207" t="s">
        <v>142</v>
      </c>
      <c r="G149" s="4"/>
      <c r="H149" s="79">
        <f t="shared" ref="H149:N149" si="50">H142+H129+H88+H44+H25+H6</f>
        <v>180</v>
      </c>
      <c r="I149" s="79">
        <f t="shared" si="50"/>
        <v>331</v>
      </c>
      <c r="J149" s="79">
        <f t="shared" si="50"/>
        <v>305</v>
      </c>
      <c r="K149" s="79">
        <f t="shared" si="50"/>
        <v>255</v>
      </c>
      <c r="L149" s="79">
        <f t="shared" si="50"/>
        <v>385</v>
      </c>
      <c r="M149" s="79">
        <f t="shared" si="50"/>
        <v>270</v>
      </c>
      <c r="N149" s="79">
        <f t="shared" si="50"/>
        <v>30</v>
      </c>
      <c r="O149" s="79">
        <f>O6+O25+O44+O88+O129+O142</f>
        <v>96</v>
      </c>
      <c r="P149" s="79">
        <f>P142+P129+P88+P44+P25+P6</f>
        <v>720</v>
      </c>
      <c r="Q149" s="79">
        <f>Q142+Q129+Q88+Q44+Q25+Q6</f>
        <v>2173</v>
      </c>
      <c r="R149" s="79">
        <f>R142+R129+R88+R44+R25+R6</f>
        <v>2392</v>
      </c>
      <c r="S149" s="79">
        <f>S142+S129+S88+S44+S25+S6</f>
        <v>4565</v>
      </c>
      <c r="T149" s="79">
        <f>SUM(T142+T129+T88+T44+T25+T6)</f>
        <v>180</v>
      </c>
      <c r="U149" s="79">
        <f t="shared" ref="U149:Z149" si="51">U142+U129+U88+U44+U25+U6</f>
        <v>196</v>
      </c>
      <c r="V149" s="79">
        <f t="shared" si="51"/>
        <v>133</v>
      </c>
      <c r="W149" s="79">
        <f t="shared" si="51"/>
        <v>140</v>
      </c>
      <c r="X149" s="79">
        <f t="shared" si="51"/>
        <v>215</v>
      </c>
      <c r="Y149" s="79">
        <f t="shared" si="51"/>
        <v>150</v>
      </c>
      <c r="Z149" s="79">
        <f t="shared" si="51"/>
        <v>30</v>
      </c>
      <c r="AA149" s="79">
        <f>AA6+AA25+AA44+AA88+AA129+AA142</f>
        <v>91</v>
      </c>
      <c r="AB149" s="79">
        <f>AB142+AB129+AB88+AB44+AB25+AB6</f>
        <v>720</v>
      </c>
      <c r="AC149" s="79">
        <f>AC142+AC129+AC88+AC44+AC25+AC6</f>
        <v>2830</v>
      </c>
      <c r="AD149" s="79">
        <f>AD142+AD129+AD88+AD44+AD25+AD6</f>
        <v>1675</v>
      </c>
      <c r="AE149" s="79">
        <f>AE142+AE129+AE88+AE44+AE25+AE6</f>
        <v>4505</v>
      </c>
    </row>
    <row r="150" spans="1:31" ht="42" customHeight="1" thickBot="1" x14ac:dyDescent="0.3">
      <c r="D150" s="4"/>
      <c r="E150" s="4"/>
      <c r="F150" s="208"/>
      <c r="G150" s="4"/>
      <c r="H150" s="79"/>
      <c r="I150" s="103">
        <f>I153</f>
        <v>0</v>
      </c>
      <c r="J150" s="103">
        <f>J149/S149</f>
        <v>6.6812705366922229E-2</v>
      </c>
      <c r="K150" s="103">
        <f>K149/S149</f>
        <v>5.5859802847754658E-2</v>
      </c>
      <c r="L150" s="103">
        <f>L149/S149</f>
        <v>8.4337349397590355E-2</v>
      </c>
      <c r="M150" s="103">
        <f>M149/S149</f>
        <v>5.9145673603504929E-2</v>
      </c>
      <c r="N150" s="103">
        <f>N149/S149</f>
        <v>6.5717415115005475E-3</v>
      </c>
      <c r="O150" s="103">
        <f>O149/X149</f>
        <v>0.44651162790697674</v>
      </c>
      <c r="P150" s="103">
        <f>P149/S149</f>
        <v>0.15772179627601315</v>
      </c>
      <c r="Q150" s="103"/>
      <c r="R150" s="103"/>
      <c r="S150" s="103"/>
      <c r="T150" s="103"/>
      <c r="U150" s="103">
        <f>U149/AE149</f>
        <v>4.3507214206437293E-2</v>
      </c>
      <c r="V150" s="103">
        <f>V149/AE149</f>
        <v>2.9522752497225305E-2</v>
      </c>
      <c r="W150" s="103">
        <f>W149/AE149</f>
        <v>3.1076581576026639E-2</v>
      </c>
      <c r="X150" s="103">
        <f>X149/AE149</f>
        <v>4.7724750277469481E-2</v>
      </c>
      <c r="Y150" s="103">
        <f>Y149/AE149</f>
        <v>3.3296337402885685E-2</v>
      </c>
      <c r="Z150" s="103">
        <f>Z149/AE149</f>
        <v>6.6592674805771362E-3</v>
      </c>
      <c r="AA150" s="103">
        <f>AA149/AE149</f>
        <v>2.0199778024417313E-2</v>
      </c>
      <c r="AB150" s="103">
        <f>AB149/AE149</f>
        <v>0.15982241953385129</v>
      </c>
      <c r="AC150" s="103"/>
      <c r="AD150" s="103"/>
      <c r="AE150" s="103"/>
    </row>
    <row r="151" spans="1:31" ht="23.25" customHeight="1" x14ac:dyDescent="0.25">
      <c r="A151" s="200" t="s">
        <v>69</v>
      </c>
      <c r="B151" s="201"/>
      <c r="D151" s="4"/>
      <c r="E151" s="4"/>
      <c r="F151" s="3"/>
      <c r="G151" s="4"/>
      <c r="H151" s="4"/>
      <c r="I151" s="4"/>
      <c r="J151" s="53"/>
      <c r="K151" s="4"/>
      <c r="L151" s="4"/>
      <c r="M151" s="4"/>
      <c r="N151" s="4"/>
      <c r="O151" s="4"/>
      <c r="P151" s="4"/>
      <c r="Q151" s="4"/>
      <c r="R151" s="4"/>
      <c r="S151" s="4"/>
      <c r="T151" s="4"/>
      <c r="U151" s="4"/>
      <c r="V151" s="53"/>
      <c r="W151" s="4"/>
      <c r="X151" s="4"/>
      <c r="Y151" s="4"/>
      <c r="Z151" s="4"/>
      <c r="AA151" s="4"/>
      <c r="AB151" s="4"/>
      <c r="AC151" s="4"/>
      <c r="AD151" s="4"/>
      <c r="AE151" s="4"/>
    </row>
    <row r="152" spans="1:31" ht="22.5" customHeight="1" x14ac:dyDescent="0.25">
      <c r="A152" s="60"/>
      <c r="B152" s="17" t="s">
        <v>70</v>
      </c>
      <c r="D152" s="4"/>
      <c r="E152" s="4"/>
    </row>
    <row r="153" spans="1:31" ht="24.75" customHeight="1" x14ac:dyDescent="0.25">
      <c r="A153" s="28" t="s">
        <v>22</v>
      </c>
      <c r="B153" s="17" t="s">
        <v>92</v>
      </c>
      <c r="D153" s="4"/>
      <c r="E153" s="4"/>
    </row>
    <row r="154" spans="1:31" x14ac:dyDescent="0.25">
      <c r="A154" s="17" t="s">
        <v>19</v>
      </c>
      <c r="B154" s="17" t="s">
        <v>71</v>
      </c>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x14ac:dyDescent="0.25">
      <c r="A155" s="17" t="s">
        <v>21</v>
      </c>
      <c r="B155" s="17" t="s">
        <v>72</v>
      </c>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ht="27" x14ac:dyDescent="0.25">
      <c r="A156" s="17" t="s">
        <v>21</v>
      </c>
      <c r="B156" s="17" t="s">
        <v>93</v>
      </c>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x14ac:dyDescent="0.25">
      <c r="A157" s="17" t="s">
        <v>22</v>
      </c>
      <c r="B157" s="17" t="s">
        <v>94</v>
      </c>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5">
      <c r="A158" s="17" t="s">
        <v>191</v>
      </c>
      <c r="B158" s="17" t="s">
        <v>73</v>
      </c>
    </row>
  </sheetData>
  <autoFilter ref="A5:D158" xr:uid="{00000000-0009-0000-0000-000000000000}"/>
  <mergeCells count="62">
    <mergeCell ref="G142:G148"/>
    <mergeCell ref="A142:F142"/>
    <mergeCell ref="G129:G136"/>
    <mergeCell ref="B130:B132"/>
    <mergeCell ref="G88:G109"/>
    <mergeCell ref="B145:B148"/>
    <mergeCell ref="A93:A94"/>
    <mergeCell ref="B93:B94"/>
    <mergeCell ref="A130:A132"/>
    <mergeCell ref="A103:A109"/>
    <mergeCell ref="B96:B102"/>
    <mergeCell ref="A110:A119"/>
    <mergeCell ref="A145:A148"/>
    <mergeCell ref="A89:A92"/>
    <mergeCell ref="A129:F129"/>
    <mergeCell ref="A88:F88"/>
    <mergeCell ref="A151:B151"/>
    <mergeCell ref="A48:A52"/>
    <mergeCell ref="B53:B54"/>
    <mergeCell ref="B56:B62"/>
    <mergeCell ref="F149:F150"/>
    <mergeCell ref="B48:B52"/>
    <mergeCell ref="B63:B69"/>
    <mergeCell ref="A56:A62"/>
    <mergeCell ref="A96:A102"/>
    <mergeCell ref="B89:B92"/>
    <mergeCell ref="A63:A69"/>
    <mergeCell ref="A70:A78"/>
    <mergeCell ref="B70:B78"/>
    <mergeCell ref="B110:B119"/>
    <mergeCell ref="T4:AE4"/>
    <mergeCell ref="B13:B24"/>
    <mergeCell ref="A13:A24"/>
    <mergeCell ref="A7:A9"/>
    <mergeCell ref="B10:B12"/>
    <mergeCell ref="A10:A12"/>
    <mergeCell ref="B7:B9"/>
    <mergeCell ref="G6:G24"/>
    <mergeCell ref="A1:F1"/>
    <mergeCell ref="A2:F3"/>
    <mergeCell ref="A6:F6"/>
    <mergeCell ref="B26:B32"/>
    <mergeCell ref="H4:S4"/>
    <mergeCell ref="G44:G54"/>
    <mergeCell ref="A53:A54"/>
    <mergeCell ref="B33:B42"/>
    <mergeCell ref="A25:F25"/>
    <mergeCell ref="A26:A32"/>
    <mergeCell ref="A33:A42"/>
    <mergeCell ref="A44:F44"/>
    <mergeCell ref="B45:B47"/>
    <mergeCell ref="A45:A47"/>
    <mergeCell ref="G25:G43"/>
    <mergeCell ref="B103:B109"/>
    <mergeCell ref="A139:A141"/>
    <mergeCell ref="B139:B141"/>
    <mergeCell ref="A79:A87"/>
    <mergeCell ref="B79:B87"/>
    <mergeCell ref="A120:A128"/>
    <mergeCell ref="B120:B128"/>
    <mergeCell ref="B135:B138"/>
    <mergeCell ref="A135:A138"/>
  </mergeCells>
  <printOptions horizontalCentered="1"/>
  <pageMargins left="0.23622047244094499" right="0.23622047244094499" top="0.196850393700787" bottom="0.55118110236220497" header="0.31496062992126" footer="0.31496062992126"/>
  <pageSetup paperSize="9" scale="40" fitToHeight="2" orientation="landscape" r:id="rId1"/>
  <rowBreaks count="1" manualBreakCount="1">
    <brk id="12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5" x14ac:dyDescent="0.25"/>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Manager/>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Sieńko</cp:lastModifiedBy>
  <cp:lastPrinted>2018-10-05T10:23:00Z</cp:lastPrinted>
  <dcterms:created xsi:type="dcterms:W3CDTF">2012-05-29T17:17:29Z</dcterms:created>
  <dcterms:modified xsi:type="dcterms:W3CDTF">2023-09-13T15:26:24Z</dcterms:modified>
  <cp:category/>
</cp:coreProperties>
</file>