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polonia.walczyna\Desktop\Akty prawne po angielsku\Efekty uczenia się\ZAZ\2. III rok - nabór 22-23\"/>
    </mc:Choice>
  </mc:AlternateContent>
  <bookViews>
    <workbookView xWindow="0" yWindow="0" windowWidth="23040" windowHeight="9192"/>
  </bookViews>
  <sheets>
    <sheet name="Arkusz1" sheetId="1" r:id="rId1"/>
    <sheet name="Arkusz2" sheetId="2" r:id="rId2"/>
    <sheet name="Arkusz3" sheetId="3" r:id="rId3"/>
  </sheets>
  <definedNames>
    <definedName name="_xlnm._FilterDatabase" localSheetId="0" hidden="1">Arkusz1!$A$5:$D$116</definedName>
    <definedName name="_xlnm.Print_Area" localSheetId="0">Arkusz1!$A$1:$AB$116</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11" i="1" l="1"/>
  <c r="AA109" i="1"/>
  <c r="Z109" i="1" s="1"/>
  <c r="AB109" i="1" s="1"/>
  <c r="P109" i="1"/>
  <c r="O109" i="1"/>
  <c r="Q109" i="1" s="1"/>
  <c r="AA108" i="1"/>
  <c r="Z108" i="1" s="1"/>
  <c r="AB108" i="1" s="1"/>
  <c r="P108" i="1"/>
  <c r="O108" i="1" s="1"/>
  <c r="Q108" i="1" s="1"/>
  <c r="AA107" i="1"/>
  <c r="Z107" i="1" s="1"/>
  <c r="AB107" i="1" s="1"/>
  <c r="P107" i="1"/>
  <c r="O107" i="1" s="1"/>
  <c r="Q107" i="1" s="1"/>
  <c r="AA106" i="1"/>
  <c r="Z106" i="1" s="1"/>
  <c r="AB106" i="1" s="1"/>
  <c r="P106" i="1"/>
  <c r="O106" i="1" s="1"/>
  <c r="Q106" i="1" s="1"/>
  <c r="AA105" i="1"/>
  <c r="Z105" i="1" s="1"/>
  <c r="AB105" i="1" s="1"/>
  <c r="P105" i="1"/>
  <c r="O105" i="1" s="1"/>
  <c r="Q105" i="1" s="1"/>
  <c r="AA104" i="1"/>
  <c r="P104" i="1"/>
  <c r="Y103" i="1"/>
  <c r="X103" i="1"/>
  <c r="W103" i="1"/>
  <c r="V103" i="1"/>
  <c r="U103" i="1"/>
  <c r="T103" i="1"/>
  <c r="S103" i="1"/>
  <c r="R103" i="1"/>
  <c r="N103" i="1"/>
  <c r="M103" i="1"/>
  <c r="L103" i="1"/>
  <c r="K103" i="1"/>
  <c r="J103" i="1"/>
  <c r="I103" i="1"/>
  <c r="H103" i="1"/>
  <c r="G103" i="1"/>
  <c r="AA102" i="1"/>
  <c r="Z102" i="1" s="1"/>
  <c r="AB102" i="1" s="1"/>
  <c r="P102" i="1"/>
  <c r="O102" i="1" s="1"/>
  <c r="Q102" i="1" s="1"/>
  <c r="AA101" i="1"/>
  <c r="Z101" i="1" s="1"/>
  <c r="AB101" i="1" s="1"/>
  <c r="P101" i="1"/>
  <c r="O101" i="1" s="1"/>
  <c r="Q101" i="1" s="1"/>
  <c r="AA100" i="1"/>
  <c r="Z100" i="1" s="1"/>
  <c r="AB100" i="1" s="1"/>
  <c r="P100" i="1"/>
  <c r="O100" i="1" s="1"/>
  <c r="Q100" i="1" s="1"/>
  <c r="AA99" i="1"/>
  <c r="Z99" i="1" s="1"/>
  <c r="AB99" i="1" s="1"/>
  <c r="P99" i="1"/>
  <c r="O99" i="1" s="1"/>
  <c r="Q99" i="1" s="1"/>
  <c r="AA98" i="1"/>
  <c r="Z98" i="1" s="1"/>
  <c r="AB98" i="1" s="1"/>
  <c r="P98" i="1"/>
  <c r="O98" i="1" s="1"/>
  <c r="Q98" i="1" s="1"/>
  <c r="AA97" i="1"/>
  <c r="Z97" i="1" s="1"/>
  <c r="AB97" i="1" s="1"/>
  <c r="P97" i="1"/>
  <c r="O97" i="1" s="1"/>
  <c r="Q97" i="1" s="1"/>
  <c r="AA96" i="1"/>
  <c r="Z96" i="1" s="1"/>
  <c r="AB96" i="1" s="1"/>
  <c r="P96" i="1"/>
  <c r="O96" i="1" s="1"/>
  <c r="Q96" i="1" s="1"/>
  <c r="AA95" i="1"/>
  <c r="Z95" i="1" s="1"/>
  <c r="AB95" i="1" s="1"/>
  <c r="P95" i="1"/>
  <c r="O95" i="1" s="1"/>
  <c r="Q95" i="1" s="1"/>
  <c r="AA94" i="1"/>
  <c r="Z94" i="1" s="1"/>
  <c r="AB94" i="1" s="1"/>
  <c r="P94" i="1"/>
  <c r="O94" i="1" s="1"/>
  <c r="Q94" i="1" s="1"/>
  <c r="AA93" i="1"/>
  <c r="Z93" i="1" s="1"/>
  <c r="AB93" i="1" s="1"/>
  <c r="P93" i="1"/>
  <c r="O93" i="1" s="1"/>
  <c r="AA92" i="1"/>
  <c r="Z92" i="1" s="1"/>
  <c r="P92" i="1"/>
  <c r="O92" i="1" s="1"/>
  <c r="Q92" i="1" s="1"/>
  <c r="Y91" i="1"/>
  <c r="X91" i="1"/>
  <c r="W91" i="1"/>
  <c r="V91" i="1"/>
  <c r="U91" i="1"/>
  <c r="T91" i="1"/>
  <c r="S91" i="1"/>
  <c r="R91" i="1"/>
  <c r="N91" i="1"/>
  <c r="M91" i="1"/>
  <c r="L91" i="1"/>
  <c r="K91" i="1"/>
  <c r="J91" i="1"/>
  <c r="I91" i="1"/>
  <c r="H91" i="1"/>
  <c r="G91" i="1"/>
  <c r="AA90" i="1"/>
  <c r="Z90" i="1"/>
  <c r="AB90" i="1" s="1"/>
  <c r="P90" i="1"/>
  <c r="O90" i="1" s="1"/>
  <c r="Q90" i="1" s="1"/>
  <c r="AA89" i="1"/>
  <c r="Z89" i="1" s="1"/>
  <c r="AB89" i="1" s="1"/>
  <c r="P89" i="1"/>
  <c r="O89" i="1" s="1"/>
  <c r="Q89" i="1" s="1"/>
  <c r="AA88" i="1"/>
  <c r="Z88" i="1" s="1"/>
  <c r="AB88" i="1" s="1"/>
  <c r="P88" i="1"/>
  <c r="O88" i="1" s="1"/>
  <c r="Q88" i="1" s="1"/>
  <c r="AA87" i="1"/>
  <c r="Z87" i="1" s="1"/>
  <c r="AB87" i="1" s="1"/>
  <c r="P87" i="1"/>
  <c r="O87" i="1" s="1"/>
  <c r="Q87" i="1" s="1"/>
  <c r="AA86" i="1"/>
  <c r="Z86" i="1" s="1"/>
  <c r="AB86" i="1" s="1"/>
  <c r="P86" i="1"/>
  <c r="O86" i="1" s="1"/>
  <c r="Q86" i="1" s="1"/>
  <c r="AA85" i="1"/>
  <c r="Z85" i="1" s="1"/>
  <c r="AB85" i="1" s="1"/>
  <c r="P85" i="1"/>
  <c r="O85" i="1" s="1"/>
  <c r="Q85" i="1" s="1"/>
  <c r="AA84" i="1"/>
  <c r="Z84" i="1" s="1"/>
  <c r="AB84" i="1" s="1"/>
  <c r="P84" i="1"/>
  <c r="O84" i="1" s="1"/>
  <c r="Q84" i="1" s="1"/>
  <c r="AA83" i="1"/>
  <c r="Z83" i="1" s="1"/>
  <c r="AB83" i="1" s="1"/>
  <c r="P83" i="1"/>
  <c r="O83" i="1" s="1"/>
  <c r="Q83" i="1" s="1"/>
  <c r="AA82" i="1"/>
  <c r="Z82" i="1" s="1"/>
  <c r="AB82" i="1" s="1"/>
  <c r="P82" i="1"/>
  <c r="O82" i="1" s="1"/>
  <c r="Q82" i="1" s="1"/>
  <c r="AA81" i="1"/>
  <c r="Z81" i="1" s="1"/>
  <c r="AB81" i="1" s="1"/>
  <c r="P81" i="1"/>
  <c r="O81" i="1" s="1"/>
  <c r="Q81" i="1" s="1"/>
  <c r="AA80" i="1"/>
  <c r="Z80" i="1" s="1"/>
  <c r="AB80" i="1" s="1"/>
  <c r="P80" i="1"/>
  <c r="O80" i="1" s="1"/>
  <c r="Q80" i="1" s="1"/>
  <c r="AA79" i="1"/>
  <c r="Z79" i="1" s="1"/>
  <c r="AB79" i="1" s="1"/>
  <c r="P79" i="1"/>
  <c r="O79" i="1" s="1"/>
  <c r="Q79" i="1" s="1"/>
  <c r="AA78" i="1"/>
  <c r="Z78" i="1"/>
  <c r="AB78" i="1" s="1"/>
  <c r="P78" i="1"/>
  <c r="O78" i="1" s="1"/>
  <c r="Q78" i="1" s="1"/>
  <c r="AA77" i="1"/>
  <c r="Z77" i="1" s="1"/>
  <c r="AB77" i="1" s="1"/>
  <c r="P77" i="1"/>
  <c r="O77" i="1"/>
  <c r="Q77" i="1" s="1"/>
  <c r="AA76" i="1"/>
  <c r="Z76" i="1" s="1"/>
  <c r="AB76" i="1" s="1"/>
  <c r="P76" i="1"/>
  <c r="O76" i="1" s="1"/>
  <c r="Q76" i="1" s="1"/>
  <c r="AA75" i="1"/>
  <c r="Z75" i="1" s="1"/>
  <c r="AB75" i="1" s="1"/>
  <c r="P75" i="1"/>
  <c r="O75" i="1" s="1"/>
  <c r="Q75" i="1" s="1"/>
  <c r="AA74" i="1"/>
  <c r="Z74" i="1" s="1"/>
  <c r="AB74" i="1" s="1"/>
  <c r="P74" i="1"/>
  <c r="O74" i="1" s="1"/>
  <c r="Q74" i="1" s="1"/>
  <c r="AA73" i="1"/>
  <c r="Z73" i="1" s="1"/>
  <c r="AB73" i="1" s="1"/>
  <c r="P73" i="1"/>
  <c r="O73" i="1" s="1"/>
  <c r="Q73" i="1" s="1"/>
  <c r="AA72" i="1"/>
  <c r="Z72" i="1" s="1"/>
  <c r="AB72" i="1" s="1"/>
  <c r="P72" i="1"/>
  <c r="O72" i="1" s="1"/>
  <c r="Q72" i="1" s="1"/>
  <c r="AA71" i="1"/>
  <c r="P71" i="1"/>
  <c r="Y70" i="1"/>
  <c r="X70" i="1"/>
  <c r="W70" i="1"/>
  <c r="V70" i="1"/>
  <c r="U70" i="1"/>
  <c r="T70" i="1"/>
  <c r="S70" i="1"/>
  <c r="R70" i="1"/>
  <c r="N70" i="1"/>
  <c r="M70" i="1"/>
  <c r="L70" i="1"/>
  <c r="K70" i="1"/>
  <c r="J70" i="1"/>
  <c r="I70" i="1"/>
  <c r="H70" i="1"/>
  <c r="G70" i="1"/>
  <c r="AA69" i="1"/>
  <c r="Z69" i="1" s="1"/>
  <c r="AB69" i="1" s="1"/>
  <c r="P69" i="1"/>
  <c r="O69" i="1" s="1"/>
  <c r="Q69" i="1" s="1"/>
  <c r="AA68" i="1"/>
  <c r="Z68" i="1"/>
  <c r="AB68" i="1" s="1"/>
  <c r="P68" i="1"/>
  <c r="O68" i="1" s="1"/>
  <c r="Q68" i="1" s="1"/>
  <c r="AA67" i="1"/>
  <c r="Z67" i="1" s="1"/>
  <c r="AB67" i="1" s="1"/>
  <c r="P67" i="1"/>
  <c r="O67" i="1" s="1"/>
  <c r="Q67" i="1" s="1"/>
  <c r="AA66" i="1"/>
  <c r="Z66" i="1"/>
  <c r="AB66" i="1" s="1"/>
  <c r="P66" i="1"/>
  <c r="O66" i="1" s="1"/>
  <c r="Q66" i="1" s="1"/>
  <c r="AA65" i="1"/>
  <c r="Z65" i="1" s="1"/>
  <c r="AB65" i="1" s="1"/>
  <c r="P65" i="1"/>
  <c r="O65" i="1" s="1"/>
  <c r="Q65" i="1" s="1"/>
  <c r="AA64" i="1"/>
  <c r="Z64" i="1"/>
  <c r="AB64" i="1" s="1"/>
  <c r="P64" i="1"/>
  <c r="O64" i="1" s="1"/>
  <c r="Q64" i="1" s="1"/>
  <c r="AA63" i="1"/>
  <c r="Z63" i="1" s="1"/>
  <c r="AB63" i="1" s="1"/>
  <c r="P63" i="1"/>
  <c r="O63" i="1" s="1"/>
  <c r="Q63" i="1" s="1"/>
  <c r="AA62" i="1"/>
  <c r="Z62" i="1"/>
  <c r="AB62" i="1" s="1"/>
  <c r="P62" i="1"/>
  <c r="O62" i="1" s="1"/>
  <c r="Q62" i="1" s="1"/>
  <c r="AA61" i="1"/>
  <c r="Z61" i="1" s="1"/>
  <c r="AB61" i="1" s="1"/>
  <c r="P61" i="1"/>
  <c r="O61" i="1" s="1"/>
  <c r="Q61" i="1" s="1"/>
  <c r="AA60" i="1"/>
  <c r="Z60" i="1" s="1"/>
  <c r="AB60" i="1" s="1"/>
  <c r="P60" i="1"/>
  <c r="O60" i="1" s="1"/>
  <c r="Q60" i="1" s="1"/>
  <c r="AA59" i="1"/>
  <c r="Z59" i="1" s="1"/>
  <c r="AB59" i="1" s="1"/>
  <c r="P59" i="1"/>
  <c r="O59" i="1" s="1"/>
  <c r="Q59" i="1" s="1"/>
  <c r="AA58" i="1"/>
  <c r="Z58" i="1" s="1"/>
  <c r="AB58" i="1" s="1"/>
  <c r="P58" i="1"/>
  <c r="O58" i="1" s="1"/>
  <c r="Q58" i="1" s="1"/>
  <c r="AA57" i="1"/>
  <c r="Z57" i="1" s="1"/>
  <c r="AB57" i="1" s="1"/>
  <c r="P57" i="1"/>
  <c r="O57" i="1" s="1"/>
  <c r="Q57" i="1" s="1"/>
  <c r="AA56" i="1"/>
  <c r="Z56" i="1" s="1"/>
  <c r="AB56" i="1" s="1"/>
  <c r="P56" i="1"/>
  <c r="O56" i="1" s="1"/>
  <c r="Q56" i="1" s="1"/>
  <c r="AA55" i="1"/>
  <c r="Z55" i="1" s="1"/>
  <c r="AB55" i="1" s="1"/>
  <c r="P55" i="1"/>
  <c r="O55" i="1" s="1"/>
  <c r="Q55" i="1" s="1"/>
  <c r="AA54" i="1"/>
  <c r="Z54" i="1" s="1"/>
  <c r="AB54" i="1" s="1"/>
  <c r="P54" i="1"/>
  <c r="O54" i="1"/>
  <c r="Q54" i="1" s="1"/>
  <c r="AA53" i="1"/>
  <c r="Z53" i="1" s="1"/>
  <c r="AB53" i="1" s="1"/>
  <c r="P53" i="1"/>
  <c r="O53" i="1" s="1"/>
  <c r="Q53" i="1" s="1"/>
  <c r="AA52" i="1"/>
  <c r="Z52" i="1" s="1"/>
  <c r="AB52" i="1" s="1"/>
  <c r="P52" i="1"/>
  <c r="O52" i="1" s="1"/>
  <c r="Q52" i="1" s="1"/>
  <c r="AA51" i="1"/>
  <c r="Z51" i="1" s="1"/>
  <c r="AB51" i="1" s="1"/>
  <c r="P51" i="1"/>
  <c r="O51" i="1" s="1"/>
  <c r="Q51" i="1" s="1"/>
  <c r="AA50" i="1"/>
  <c r="Z50" i="1" s="1"/>
  <c r="AB50" i="1" s="1"/>
  <c r="P50" i="1"/>
  <c r="O50" i="1" s="1"/>
  <c r="Q50" i="1" s="1"/>
  <c r="AA49" i="1"/>
  <c r="Z49" i="1" s="1"/>
  <c r="AB49" i="1" s="1"/>
  <c r="P49" i="1"/>
  <c r="O49" i="1" s="1"/>
  <c r="Q49" i="1" s="1"/>
  <c r="AA48" i="1"/>
  <c r="Z48" i="1" s="1"/>
  <c r="AB48" i="1" s="1"/>
  <c r="P48" i="1"/>
  <c r="O48" i="1" s="1"/>
  <c r="Q48" i="1" s="1"/>
  <c r="AA47" i="1"/>
  <c r="Z47" i="1" s="1"/>
  <c r="AB47" i="1" s="1"/>
  <c r="P47" i="1"/>
  <c r="O47" i="1" s="1"/>
  <c r="Q47" i="1" s="1"/>
  <c r="AA46" i="1"/>
  <c r="Z46" i="1" s="1"/>
  <c r="P46" i="1"/>
  <c r="O46" i="1" s="1"/>
  <c r="Y45" i="1"/>
  <c r="X45" i="1"/>
  <c r="W45" i="1"/>
  <c r="V45" i="1"/>
  <c r="U45" i="1"/>
  <c r="T45" i="1"/>
  <c r="S45" i="1"/>
  <c r="R45" i="1"/>
  <c r="N45" i="1"/>
  <c r="M45" i="1"/>
  <c r="L45" i="1"/>
  <c r="K45" i="1"/>
  <c r="J45" i="1"/>
  <c r="I45" i="1"/>
  <c r="H45" i="1"/>
  <c r="G45" i="1"/>
  <c r="AA44" i="1"/>
  <c r="Z44" i="1" s="1"/>
  <c r="AB44" i="1" s="1"/>
  <c r="P44" i="1"/>
  <c r="O44" i="1" s="1"/>
  <c r="Q44" i="1" s="1"/>
  <c r="AA43" i="1"/>
  <c r="Z43" i="1" s="1"/>
  <c r="AB43" i="1" s="1"/>
  <c r="P43" i="1"/>
  <c r="O43" i="1" s="1"/>
  <c r="Q43" i="1" s="1"/>
  <c r="AA42" i="1"/>
  <c r="Z42" i="1" s="1"/>
  <c r="AB42" i="1" s="1"/>
  <c r="P42" i="1"/>
  <c r="O42" i="1" s="1"/>
  <c r="Q42" i="1" s="1"/>
  <c r="AA41" i="1"/>
  <c r="Z41" i="1" s="1"/>
  <c r="AB41" i="1" s="1"/>
  <c r="P41" i="1"/>
  <c r="O41" i="1" s="1"/>
  <c r="Q41" i="1" s="1"/>
  <c r="AA40" i="1"/>
  <c r="Z40" i="1" s="1"/>
  <c r="AB40" i="1" s="1"/>
  <c r="P40" i="1"/>
  <c r="O40" i="1" s="1"/>
  <c r="Q40" i="1" s="1"/>
  <c r="AA39" i="1"/>
  <c r="Z39" i="1" s="1"/>
  <c r="AB39" i="1" s="1"/>
  <c r="P39" i="1"/>
  <c r="O39" i="1"/>
  <c r="Q39" i="1" s="1"/>
  <c r="AA38" i="1"/>
  <c r="Z38" i="1" s="1"/>
  <c r="AB38" i="1" s="1"/>
  <c r="P38" i="1"/>
  <c r="O38" i="1" s="1"/>
  <c r="Q38" i="1" s="1"/>
  <c r="AA37" i="1"/>
  <c r="Z37" i="1" s="1"/>
  <c r="AB37" i="1" s="1"/>
  <c r="P37" i="1"/>
  <c r="O37" i="1" s="1"/>
  <c r="Q37" i="1" s="1"/>
  <c r="AA36" i="1"/>
  <c r="Z36" i="1" s="1"/>
  <c r="AB36" i="1" s="1"/>
  <c r="P36" i="1"/>
  <c r="O36" i="1"/>
  <c r="Q36" i="1" s="1"/>
  <c r="AA35" i="1"/>
  <c r="Z35" i="1" s="1"/>
  <c r="AB35" i="1" s="1"/>
  <c r="P35" i="1"/>
  <c r="O35" i="1"/>
  <c r="Q35" i="1" s="1"/>
  <c r="AA34" i="1"/>
  <c r="Z34" i="1" s="1"/>
  <c r="AB34" i="1" s="1"/>
  <c r="P34" i="1"/>
  <c r="O34" i="1"/>
  <c r="Q34" i="1" s="1"/>
  <c r="AA33" i="1"/>
  <c r="Z33" i="1" s="1"/>
  <c r="AB33" i="1" s="1"/>
  <c r="P33" i="1"/>
  <c r="O33" i="1"/>
  <c r="Q33" i="1" s="1"/>
  <c r="AA32" i="1"/>
  <c r="Z32" i="1" s="1"/>
  <c r="AB32" i="1" s="1"/>
  <c r="P32" i="1"/>
  <c r="O32" i="1" s="1"/>
  <c r="Q32" i="1" s="1"/>
  <c r="AA31" i="1"/>
  <c r="Q31" i="1"/>
  <c r="P31" i="1"/>
  <c r="AA30" i="1"/>
  <c r="Z30" i="1" s="1"/>
  <c r="AB30" i="1" s="1"/>
  <c r="P30" i="1"/>
  <c r="O30" i="1" s="1"/>
  <c r="Q30" i="1" s="1"/>
  <c r="AA29" i="1"/>
  <c r="Z29" i="1" s="1"/>
  <c r="AB29" i="1" s="1"/>
  <c r="P29" i="1"/>
  <c r="O29" i="1" s="1"/>
  <c r="Q29" i="1" s="1"/>
  <c r="AA28" i="1"/>
  <c r="Z28" i="1" s="1"/>
  <c r="AB28" i="1" s="1"/>
  <c r="P28" i="1"/>
  <c r="O28" i="1" s="1"/>
  <c r="Q28" i="1" s="1"/>
  <c r="AA27" i="1"/>
  <c r="Z27" i="1" s="1"/>
  <c r="AB27" i="1" s="1"/>
  <c r="P27" i="1"/>
  <c r="O27" i="1" s="1"/>
  <c r="Q27" i="1" s="1"/>
  <c r="AA26" i="1"/>
  <c r="Z26" i="1" s="1"/>
  <c r="AB26" i="1" s="1"/>
  <c r="P26" i="1"/>
  <c r="Y25" i="1"/>
  <c r="X25" i="1"/>
  <c r="W25" i="1"/>
  <c r="V25" i="1"/>
  <c r="U25" i="1"/>
  <c r="T25" i="1"/>
  <c r="S25" i="1"/>
  <c r="R25" i="1"/>
  <c r="N25" i="1"/>
  <c r="M25" i="1"/>
  <c r="L25" i="1"/>
  <c r="K25" i="1"/>
  <c r="J25" i="1"/>
  <c r="I25" i="1"/>
  <c r="H25" i="1"/>
  <c r="G25" i="1"/>
  <c r="AA24" i="1"/>
  <c r="Z24" i="1" s="1"/>
  <c r="AB24" i="1" s="1"/>
  <c r="P24" i="1"/>
  <c r="O24" i="1"/>
  <c r="Q24" i="1" s="1"/>
  <c r="AA23" i="1"/>
  <c r="Z23" i="1"/>
  <c r="AB23" i="1" s="1"/>
  <c r="P23" i="1"/>
  <c r="O23" i="1"/>
  <c r="Q23" i="1" s="1"/>
  <c r="AA22" i="1"/>
  <c r="Z22" i="1" s="1"/>
  <c r="AB22" i="1" s="1"/>
  <c r="P22" i="1"/>
  <c r="O22" i="1" s="1"/>
  <c r="Q22" i="1" s="1"/>
  <c r="AA21" i="1"/>
  <c r="Z21" i="1" s="1"/>
  <c r="AB21" i="1" s="1"/>
  <c r="P21" i="1"/>
  <c r="O21" i="1" s="1"/>
  <c r="Q21" i="1" s="1"/>
  <c r="AA20" i="1"/>
  <c r="Z20" i="1" s="1"/>
  <c r="AB20" i="1" s="1"/>
  <c r="P20" i="1"/>
  <c r="O20" i="1"/>
  <c r="Q20" i="1" s="1"/>
  <c r="AA19" i="1"/>
  <c r="Z19" i="1" s="1"/>
  <c r="AB19" i="1" s="1"/>
  <c r="P19" i="1"/>
  <c r="O19" i="1"/>
  <c r="Q19" i="1" s="1"/>
  <c r="AA18" i="1"/>
  <c r="Z18" i="1" s="1"/>
  <c r="AB18" i="1" s="1"/>
  <c r="P18" i="1"/>
  <c r="O18" i="1"/>
  <c r="Q18" i="1" s="1"/>
  <c r="AA17" i="1"/>
  <c r="Z17" i="1"/>
  <c r="AB17" i="1" s="1"/>
  <c r="P17" i="1"/>
  <c r="O17" i="1"/>
  <c r="Q17" i="1" s="1"/>
  <c r="AA16" i="1"/>
  <c r="Z16" i="1"/>
  <c r="AB16" i="1" s="1"/>
  <c r="P16" i="1"/>
  <c r="O16" i="1"/>
  <c r="Q16" i="1" s="1"/>
  <c r="AA15" i="1"/>
  <c r="Z15" i="1" s="1"/>
  <c r="AB15" i="1" s="1"/>
  <c r="P15" i="1"/>
  <c r="O15" i="1"/>
  <c r="Q15" i="1" s="1"/>
  <c r="AA14" i="1"/>
  <c r="Z14" i="1"/>
  <c r="AB14" i="1" s="1"/>
  <c r="P14" i="1"/>
  <c r="O14" i="1"/>
  <c r="Q14" i="1" s="1"/>
  <c r="AA13" i="1"/>
  <c r="Z13" i="1" s="1"/>
  <c r="AB13" i="1" s="1"/>
  <c r="P13" i="1"/>
  <c r="O13" i="1"/>
  <c r="Q13" i="1" s="1"/>
  <c r="AA12" i="1"/>
  <c r="Z12" i="1" s="1"/>
  <c r="AB12" i="1" s="1"/>
  <c r="P12" i="1"/>
  <c r="O12" i="1"/>
  <c r="Q12" i="1" s="1"/>
  <c r="AA11" i="1"/>
  <c r="Z11" i="1" s="1"/>
  <c r="AB11" i="1" s="1"/>
  <c r="Q11" i="1"/>
  <c r="P11" i="1"/>
  <c r="AA10" i="1"/>
  <c r="Z10" i="1" s="1"/>
  <c r="AB10" i="1" s="1"/>
  <c r="P10" i="1"/>
  <c r="O10" i="1"/>
  <c r="Q10" i="1" s="1"/>
  <c r="AB9" i="1"/>
  <c r="AA9" i="1"/>
  <c r="Q9" i="1"/>
  <c r="P9" i="1"/>
  <c r="AA8" i="1"/>
  <c r="Z8" i="1" s="1"/>
  <c r="AB8" i="1" s="1"/>
  <c r="P8" i="1"/>
  <c r="O8" i="1"/>
  <c r="Q8" i="1" s="1"/>
  <c r="AA7" i="1"/>
  <c r="Z7" i="1" s="1"/>
  <c r="P7" i="1"/>
  <c r="O7" i="1"/>
  <c r="Q7" i="1" s="1"/>
  <c r="Y6" i="1"/>
  <c r="X6" i="1"/>
  <c r="W6" i="1"/>
  <c r="V6" i="1"/>
  <c r="U6" i="1"/>
  <c r="T6" i="1"/>
  <c r="S6" i="1"/>
  <c r="R6" i="1"/>
  <c r="N6" i="1"/>
  <c r="M6" i="1"/>
  <c r="L6" i="1"/>
  <c r="K6" i="1"/>
  <c r="J6" i="1"/>
  <c r="I6" i="1"/>
  <c r="H6" i="1"/>
  <c r="G6" i="1"/>
  <c r="P70" i="1" l="1"/>
  <c r="P103" i="1"/>
  <c r="P91" i="1"/>
  <c r="AA25" i="1"/>
  <c r="O71" i="1"/>
  <c r="Q71" i="1" s="1"/>
  <c r="Q70" i="1" s="1"/>
  <c r="O45" i="1"/>
  <c r="P45" i="1"/>
  <c r="G110" i="1"/>
  <c r="Y110" i="1"/>
  <c r="Q46" i="1"/>
  <c r="Q45" i="1" s="1"/>
  <c r="N110" i="1"/>
  <c r="O104" i="1"/>
  <c r="Q104" i="1" s="1"/>
  <c r="Q103" i="1" s="1"/>
  <c r="P6" i="1"/>
  <c r="V110" i="1"/>
  <c r="P25" i="1"/>
  <c r="AA45" i="1"/>
  <c r="K110" i="1"/>
  <c r="R110" i="1"/>
  <c r="Q6" i="1"/>
  <c r="AB46" i="1"/>
  <c r="AB45" i="1" s="1"/>
  <c r="Z45" i="1"/>
  <c r="AB7" i="1"/>
  <c r="AB6" i="1" s="1"/>
  <c r="Z6" i="1"/>
  <c r="I110" i="1"/>
  <c r="M110" i="1"/>
  <c r="O6" i="1"/>
  <c r="O26" i="1"/>
  <c r="Z31" i="1"/>
  <c r="AB31" i="1" s="1"/>
  <c r="AB25" i="1" s="1"/>
  <c r="Z71" i="1"/>
  <c r="AA70" i="1"/>
  <c r="J110" i="1"/>
  <c r="S110" i="1"/>
  <c r="W110" i="1"/>
  <c r="AA91" i="1"/>
  <c r="AB92" i="1"/>
  <c r="AB91" i="1" s="1"/>
  <c r="Z91" i="1"/>
  <c r="T110" i="1"/>
  <c r="X110" i="1"/>
  <c r="AA6" i="1"/>
  <c r="O91" i="1"/>
  <c r="Q93" i="1"/>
  <c r="Q91" i="1" s="1"/>
  <c r="H110" i="1"/>
  <c r="L110" i="1"/>
  <c r="U110" i="1"/>
  <c r="Z104" i="1"/>
  <c r="AA103" i="1"/>
  <c r="O70" i="1" l="1"/>
  <c r="P110" i="1"/>
  <c r="O103" i="1"/>
  <c r="Q26" i="1"/>
  <c r="Q25" i="1" s="1"/>
  <c r="Q110" i="1" s="1"/>
  <c r="O25" i="1"/>
  <c r="AA110" i="1"/>
  <c r="Z25" i="1"/>
  <c r="AB71" i="1"/>
  <c r="AB70" i="1" s="1"/>
  <c r="Z70" i="1"/>
  <c r="AB104" i="1"/>
  <c r="AB103" i="1" s="1"/>
  <c r="Z103" i="1"/>
  <c r="AB110" i="1" l="1"/>
  <c r="S111" i="1" s="1"/>
  <c r="O110" i="1"/>
  <c r="K111" i="1"/>
  <c r="N111" i="1"/>
  <c r="J111" i="1"/>
  <c r="I111" i="1"/>
  <c r="M111" i="1"/>
  <c r="L111" i="1"/>
  <c r="Z110" i="1"/>
  <c r="X111" i="1" l="1"/>
  <c r="W111" i="1"/>
  <c r="T111" i="1"/>
  <c r="Y111" i="1"/>
  <c r="U111" i="1"/>
  <c r="V111" i="1"/>
</calcChain>
</file>

<file path=xl/sharedStrings.xml><?xml version="1.0" encoding="utf-8"?>
<sst xmlns="http://schemas.openxmlformats.org/spreadsheetml/2006/main" count="392" uniqueCount="187">
  <si>
    <t>Number and name of the module</t>
  </si>
  <si>
    <t>Module description</t>
  </si>
  <si>
    <t>Module elements</t>
  </si>
  <si>
    <t>Form of obtaining credit for the subject</t>
  </si>
  <si>
    <t>Type of the subject: university-wide, interdisciplinary, in the field of study, practical, elective</t>
  </si>
  <si>
    <t>ECTS</t>
  </si>
  <si>
    <t>lecture</t>
  </si>
  <si>
    <t>lab</t>
  </si>
  <si>
    <t>project</t>
  </si>
  <si>
    <t>workshop</t>
  </si>
  <si>
    <t>other</t>
  </si>
  <si>
    <t>self-taught</t>
  </si>
  <si>
    <t>Number of hours with teacher participation</t>
  </si>
  <si>
    <t>Overall number of hours of the subject</t>
  </si>
  <si>
    <t>exercise</t>
  </si>
  <si>
    <r>
      <t>1st semester</t>
    </r>
    <r>
      <rPr>
        <sz val="11"/>
        <color indexed="8"/>
        <rFont val="Calibri"/>
        <family val="2"/>
        <charset val="238"/>
        <scheme val="minor"/>
      </rPr>
      <t xml:space="preserve"> </t>
    </r>
  </si>
  <si>
    <t>1st semester</t>
  </si>
  <si>
    <t>Z/O</t>
  </si>
  <si>
    <t>University-wide</t>
  </si>
  <si>
    <t>Z</t>
  </si>
  <si>
    <t>E</t>
  </si>
  <si>
    <t>In the field of study</t>
  </si>
  <si>
    <t>In the field of study/Practical</t>
  </si>
  <si>
    <t>Economics - Exercises</t>
  </si>
  <si>
    <t>University-wide/Practical</t>
  </si>
  <si>
    <t>Mathematics - Lecture</t>
  </si>
  <si>
    <t>Interdisciplinary</t>
  </si>
  <si>
    <t>Mathematics - Exercises</t>
  </si>
  <si>
    <t>Interdisciplinary/Practical</t>
  </si>
  <si>
    <t>Human Resources Management - Lecture</t>
  </si>
  <si>
    <t>Human Resources Management - Project</t>
  </si>
  <si>
    <t>2nd semester</t>
  </si>
  <si>
    <t>Modern management methods and techniques - Lecture</t>
  </si>
  <si>
    <t>Modern management methods and techniques - Exercises</t>
  </si>
  <si>
    <t>3rd semester</t>
  </si>
  <si>
    <t>Quantitative methods in management - Lecture</t>
  </si>
  <si>
    <t>Quantitative methods in management - Project</t>
  </si>
  <si>
    <t>Marketing research - Lecture</t>
  </si>
  <si>
    <t>Marketing research - Project</t>
  </si>
  <si>
    <t>Enterprise finance - Lecture</t>
  </si>
  <si>
    <t>Elective</t>
  </si>
  <si>
    <t>Enterprise finance - Exercises</t>
  </si>
  <si>
    <t>Elective/Practical</t>
  </si>
  <si>
    <t>Production management - Lecture</t>
  </si>
  <si>
    <t>Production management - Project</t>
  </si>
  <si>
    <t>The module provides practical skills associated with building human resources strategy.</t>
  </si>
  <si>
    <t>Personnel files and payroll records - Lecture</t>
  </si>
  <si>
    <t>Personnel files and payroll records - Project</t>
  </si>
  <si>
    <t>New trends in the HR management - Lecture</t>
  </si>
  <si>
    <t>New trends in the HR management - Project</t>
  </si>
  <si>
    <t>Personnel strategies - Lecture</t>
  </si>
  <si>
    <t>Personnel strategies - Project</t>
  </si>
  <si>
    <t>4th semester</t>
  </si>
  <si>
    <t>Logistics - Lecture</t>
  </si>
  <si>
    <t>Logistics - Project</t>
  </si>
  <si>
    <t>E-business - Lecture</t>
  </si>
  <si>
    <t>E-business - lab</t>
  </si>
  <si>
    <t>Work evaluation and job assessment systems - Lecture</t>
  </si>
  <si>
    <t>Work evaluation and job assessment systems - Project</t>
  </si>
  <si>
    <t>Personnel marketing - Lecture</t>
  </si>
  <si>
    <t>Personnel marketing - Project</t>
  </si>
  <si>
    <t>5th semester</t>
  </si>
  <si>
    <t>Practical</t>
  </si>
  <si>
    <t>Hotel organization and management - Project</t>
  </si>
  <si>
    <t>Intercultural communication in business - Workshop</t>
  </si>
  <si>
    <t>6th semester</t>
  </si>
  <si>
    <t>University-wide / Practical</t>
  </si>
  <si>
    <t>LEGEND</t>
  </si>
  <si>
    <t>Elective specializations</t>
  </si>
  <si>
    <t>Signature with grade</t>
  </si>
  <si>
    <t>Signature without grade</t>
  </si>
  <si>
    <t>studia stacjonarne</t>
  </si>
  <si>
    <t>studia niestacjonarne</t>
  </si>
  <si>
    <t>seminar</t>
  </si>
  <si>
    <t>The module develops language competence, physical fitness, and the ability to use computer at the work of manager.</t>
  </si>
  <si>
    <t>Foundations of management - Lecture</t>
  </si>
  <si>
    <t>Foundations of creativity - Lecture</t>
  </si>
  <si>
    <t>Foundations of creativity - Exercises</t>
  </si>
  <si>
    <t>Foundations of marketing - Exercises</t>
  </si>
  <si>
    <t>Foundations of accounting - Lecture</t>
  </si>
  <si>
    <t>Foundations of accounting - Exercises</t>
  </si>
  <si>
    <t>The module introduces the students to the principles of structure and functioning of a smart organization. It also deepens the competence relating to the management of modern enterprises in the economy based on knowledge and information.</t>
  </si>
  <si>
    <t>Foundations of entrepreneurship - Lecture</t>
  </si>
  <si>
    <t>Foundations of entrepreneurship - Project</t>
  </si>
  <si>
    <t>The module develops effective job search skills, and allows the students to create a sense of  value of their own person and work as well as the need for further development.</t>
  </si>
  <si>
    <t xml:space="preserve">The module makes the students ready to independently prepare and present the diploma thesis. </t>
  </si>
  <si>
    <t>The module develops practical skills of the students.</t>
  </si>
  <si>
    <t>The module introduces the students to the key areas of an organization, their functioning, structure, and their mutual relations, as well as develops analytical competence.</t>
  </si>
  <si>
    <t>The module provides practical skills relating to hotel management and communication and it develops language competence.</t>
  </si>
  <si>
    <t>The students will have written the diploma thesis and are prepared to defend it.</t>
  </si>
  <si>
    <t>Seminar and thesis preparation part 1.</t>
  </si>
  <si>
    <t>Professional internship part 2.</t>
  </si>
  <si>
    <t>Exam</t>
  </si>
  <si>
    <r>
      <t>M1.</t>
    </r>
    <r>
      <rPr>
        <sz val="10"/>
        <color indexed="8"/>
        <rFont val="Century Gothic"/>
        <family val="2"/>
        <charset val="238"/>
      </rPr>
      <t xml:space="preserve"> Introduction to studying</t>
    </r>
  </si>
  <si>
    <t>The module provides the students with the opportunity to explore their own style of communication and gain the awareness of the barriers hindering communication. It also provides basic training on occupational health and safety and personal data protection.</t>
  </si>
  <si>
    <t>Interpersonal communication - Workshop</t>
  </si>
  <si>
    <t>Personal data protection - Lecture</t>
  </si>
  <si>
    <t>Occupational health and safety - Lecture</t>
  </si>
  <si>
    <t>Foreign language part 1 - Lab</t>
  </si>
  <si>
    <t>Physical education - Exercises</t>
  </si>
  <si>
    <t>Information technologies - Lab</t>
  </si>
  <si>
    <t>Foundations of management - Exercises</t>
  </si>
  <si>
    <t>Economics - Lecture in English</t>
  </si>
  <si>
    <r>
      <t>The module allows to obtain basic knowledge of managing organizations, as well as of the processes that unite and divide people.</t>
    </r>
    <r>
      <rPr>
        <sz val="10"/>
        <color indexed="8"/>
        <rFont val="Century Gothic"/>
        <family val="2"/>
        <charset val="238"/>
      </rPr>
      <t xml:space="preserve"> The module also introduces the topics  relating to economics, foundations of accounting, mathematics and statistics.</t>
    </r>
  </si>
  <si>
    <t>Foreign language part 2 - Lab</t>
  </si>
  <si>
    <t>Foundations of psychology - Lecture</t>
  </si>
  <si>
    <t>The use of databases and content presentation - Lab</t>
  </si>
  <si>
    <t>The module allows to understand the relationship between organizations and their environment.  It prepares the students to properly recognize and react to signals from within the organization and its surroundings. The students also become acquainted with IT systems used in management and acquire knowledge and skills in time management, crisis management and sales techniques.</t>
  </si>
  <si>
    <t>Organisation science - Lecture</t>
  </si>
  <si>
    <t>Organisation science  - Exercises</t>
  </si>
  <si>
    <t>IT systems in management - Lab</t>
  </si>
  <si>
    <t>Sales techniques - Exercises</t>
  </si>
  <si>
    <t>Organizational and decision making techniques - Project</t>
  </si>
  <si>
    <t>Foundations of marketing - Lecture</t>
  </si>
  <si>
    <t>Managerial competencies - Workshhop</t>
  </si>
  <si>
    <t>Crisis management - Workshop</t>
  </si>
  <si>
    <t>Time management - Workshop</t>
  </si>
  <si>
    <t>M6. Business processes</t>
  </si>
  <si>
    <t>The module prepares the students for managing start-ups, and managing entities of the sharing economy. It provides the basis for customer development, business model canvas, mapping and modelling of business processes.</t>
  </si>
  <si>
    <t>Current ( post-modern) business models - Project</t>
  </si>
  <si>
    <t>Mapping and modelling of business processes - Workshop</t>
  </si>
  <si>
    <r>
      <t xml:space="preserve">The module prepares the students to carry out their own ideas, develops creativity in action and the ability of intercultural communication. It also allows for further development of language competence. </t>
    </r>
    <r>
      <rPr>
        <sz val="10"/>
        <color indexed="8"/>
        <rFont val="Century Gothic"/>
        <family val="2"/>
        <charset val="238"/>
      </rPr>
      <t xml:space="preserve"> </t>
    </r>
  </si>
  <si>
    <t>Intercultural Communication - Workshop</t>
  </si>
  <si>
    <t>Creative development of a subject - Exercises</t>
  </si>
  <si>
    <t>The module provides practical skills associated with setting up, running and developing own enterprise.</t>
  </si>
  <si>
    <t>Negotiations and mediations - Workshop</t>
  </si>
  <si>
    <r>
      <t xml:space="preserve">The module makes the students acquainted with the legal issues and rules of intellectual property protection. </t>
    </r>
    <r>
      <rPr>
        <sz val="10"/>
        <color indexed="8"/>
        <rFont val="Century Gothic"/>
        <family val="2"/>
        <charset val="238"/>
      </rPr>
      <t>It allows deepening of language competence and acquisition of the skills related to constructive conflict resolution.</t>
    </r>
  </si>
  <si>
    <t>Constructive conflict resolution - Workshop</t>
  </si>
  <si>
    <t>Foundations of law - Lecture</t>
  </si>
  <si>
    <t>Intellectual property protection - Lecture</t>
  </si>
  <si>
    <t>CRM - Project</t>
  </si>
  <si>
    <t>ERP - Lab</t>
  </si>
  <si>
    <t>Management system project - Project</t>
  </si>
  <si>
    <t>Elements of coaching - Workshop</t>
  </si>
  <si>
    <t>Awareness of values - Workshop</t>
  </si>
  <si>
    <t>Effective job search - Workshop</t>
  </si>
  <si>
    <t>Self-presentation and branding on the labour market - Workshop</t>
  </si>
  <si>
    <t>Business diagnostics - Lecture</t>
  </si>
  <si>
    <t>Event marketing - Project</t>
  </si>
  <si>
    <t>Design your own enterprise - Project</t>
  </si>
  <si>
    <t>Business plan - Project</t>
  </si>
  <si>
    <t>Business model project - Project</t>
  </si>
  <si>
    <t>TOTAL</t>
  </si>
  <si>
    <r>
      <rPr>
        <sz val="10"/>
        <rFont val="Century Gothic"/>
        <family val="2"/>
        <charset val="238"/>
      </rPr>
      <t>Descriptions of the modules are drawn up on the basis of the outcomes obtained thanks to the acquired knowledge and practical exercises carried out by students in the course of the studies.</t>
    </r>
  </si>
  <si>
    <r>
      <t>M2.</t>
    </r>
    <r>
      <rPr>
        <sz val="10"/>
        <color indexed="8"/>
        <rFont val="Century Gothic"/>
        <family val="2"/>
        <charset val="238"/>
      </rPr>
      <t xml:space="preserve">  Personal and social competence Part 1.</t>
    </r>
  </si>
  <si>
    <r>
      <t>M3.</t>
    </r>
    <r>
      <rPr>
        <sz val="10"/>
        <color indexed="8"/>
        <rFont val="Century Gothic"/>
        <family val="2"/>
        <charset val="238"/>
      </rPr>
      <t xml:space="preserve"> Knowledge in the organization</t>
    </r>
  </si>
  <si>
    <t>University-wide/Elective/Practical</t>
  </si>
  <si>
    <r>
      <t>M4.</t>
    </r>
    <r>
      <rPr>
        <sz val="10"/>
        <color indexed="8"/>
        <rFont val="Century Gothic"/>
        <family val="2"/>
        <charset val="238"/>
      </rPr>
      <t xml:space="preserve"> Personal and social competence Part 2.</t>
    </r>
  </si>
  <si>
    <r>
      <t>M5.</t>
    </r>
    <r>
      <rPr>
        <sz val="10"/>
        <color indexed="8"/>
        <rFont val="Century Gothic"/>
        <family val="2"/>
        <charset val="238"/>
      </rPr>
      <t xml:space="preserve"> Organization and its surroundings</t>
    </r>
  </si>
  <si>
    <r>
      <t>M7.</t>
    </r>
    <r>
      <rPr>
        <sz val="10"/>
        <color indexed="8"/>
        <rFont val="Century Gothic"/>
        <family val="2"/>
        <charset val="238"/>
      </rPr>
      <t xml:space="preserve"> Personal and social competence part 3.</t>
    </r>
  </si>
  <si>
    <r>
      <t>Foreign language part</t>
    </r>
    <r>
      <rPr>
        <sz val="10"/>
        <color indexed="8"/>
        <rFont val="Century Gothic"/>
        <family val="2"/>
        <charset val="238"/>
      </rPr>
      <t xml:space="preserve"> 3 - Lab</t>
    </r>
  </si>
  <si>
    <r>
      <t>M9.</t>
    </r>
    <r>
      <rPr>
        <sz val="10"/>
        <color indexed="8"/>
        <rFont val="Century Gothic"/>
        <family val="2"/>
        <charset val="238"/>
      </rPr>
      <t xml:space="preserve"> Structure and functioning of a smart organization part 1</t>
    </r>
  </si>
  <si>
    <t>The module introduces the students to the quantitative methods in management and  prepares them to develop a project and manage it. The module also develops knowledge about modern management methods and techniques.</t>
  </si>
  <si>
    <t>M8. Functioning of an organization part 1.</t>
  </si>
  <si>
    <r>
      <t>Foreign language part</t>
    </r>
    <r>
      <rPr>
        <sz val="10"/>
        <color indexed="8"/>
        <rFont val="Century Gothic"/>
        <family val="2"/>
        <charset val="238"/>
      </rPr>
      <t xml:space="preserve"> 4 - Lab</t>
    </r>
  </si>
  <si>
    <t>The module develops knowledge and skills of the students related to the structure and functioning of a smart organization.</t>
  </si>
  <si>
    <t>Professional internship part 1</t>
  </si>
  <si>
    <t>Decision-making games (simulations) - Lab</t>
  </si>
  <si>
    <r>
      <t>Seminar and diploma thesis preparation part</t>
    </r>
    <r>
      <rPr>
        <sz val="10"/>
        <color indexed="8"/>
        <rFont val="Century Gothic"/>
        <family val="2"/>
        <charset val="238"/>
      </rPr>
      <t xml:space="preserve"> 2.</t>
    </r>
  </si>
  <si>
    <t>Descriptive statistics - Lecture</t>
  </si>
  <si>
    <t>Descriptive statistics - Exercises</t>
  </si>
  <si>
    <r>
      <t xml:space="preserve">The module develops creativity, sensitivity to other people, and expands the horizons of thought, as well as develops creative and ethical attitudes.  It also allows for further development of language and IT competence, and </t>
    </r>
    <r>
      <rPr>
        <sz val="10"/>
        <color indexed="8"/>
        <rFont val="Century Gothic"/>
        <family val="2"/>
        <charset val="238"/>
      </rPr>
      <t>physical fitness.</t>
    </r>
  </si>
  <si>
    <t>Philosophy and ethics - Lecture</t>
  </si>
  <si>
    <t>Traditional and agile project management - Lab</t>
  </si>
  <si>
    <t>M10. S1. Innovative business management part 1.</t>
  </si>
  <si>
    <t>Knowledge management - Project</t>
  </si>
  <si>
    <t>Organisational audit - Workshop</t>
  </si>
  <si>
    <t>Competence management methodology - Lecture</t>
  </si>
  <si>
    <t>Competence management methodology - Project</t>
  </si>
  <si>
    <t>Business diagnostics - Project</t>
  </si>
  <si>
    <r>
      <t>M21.</t>
    </r>
    <r>
      <rPr>
        <sz val="10"/>
        <color indexed="8"/>
        <rFont val="Century Gothic"/>
        <family val="2"/>
        <charset val="238"/>
      </rPr>
      <t xml:space="preserve"> Preparation for running an enterprise </t>
    </r>
  </si>
  <si>
    <r>
      <t>M20.</t>
    </r>
    <r>
      <rPr>
        <sz val="10"/>
        <color indexed="8"/>
        <rFont val="Century Gothic"/>
        <family val="2"/>
        <charset val="238"/>
      </rPr>
      <t xml:space="preserve"> Professional internship 2</t>
    </r>
  </si>
  <si>
    <r>
      <t>M19.</t>
    </r>
    <r>
      <rPr>
        <sz val="10"/>
        <color indexed="8"/>
        <rFont val="Century Gothic"/>
        <family val="2"/>
        <charset val="238"/>
      </rPr>
      <t xml:space="preserve"> Diploma thesis preparation part 2.</t>
    </r>
  </si>
  <si>
    <r>
      <t>M14.</t>
    </r>
    <r>
      <rPr>
        <sz val="10"/>
        <color indexed="8"/>
        <rFont val="Century Gothic"/>
        <family val="2"/>
        <charset val="238"/>
      </rPr>
      <t xml:space="preserve"> Personal and social competence part 5.</t>
    </r>
  </si>
  <si>
    <r>
      <t>M15.</t>
    </r>
    <r>
      <rPr>
        <sz val="10"/>
        <color indexed="8"/>
        <rFont val="Century Gothic"/>
        <family val="2"/>
        <charset val="238"/>
      </rPr>
      <t xml:space="preserve"> Diploma thesis preparation part 1.</t>
    </r>
  </si>
  <si>
    <r>
      <t>M16.</t>
    </r>
    <r>
      <rPr>
        <sz val="10"/>
        <color indexed="8"/>
        <rFont val="Century Gothic"/>
        <family val="2"/>
        <charset val="238"/>
      </rPr>
      <t xml:space="preserve"> Professional internship 1</t>
    </r>
  </si>
  <si>
    <r>
      <t>M17.</t>
    </r>
    <r>
      <rPr>
        <sz val="10"/>
        <color indexed="8"/>
        <rFont val="Century Gothic"/>
        <family val="2"/>
        <charset val="238"/>
      </rPr>
      <t xml:space="preserve"> Functioning of an organization part 2  </t>
    </r>
  </si>
  <si>
    <r>
      <t>M18.</t>
    </r>
    <r>
      <rPr>
        <sz val="10"/>
        <color indexed="8"/>
        <rFont val="Century Gothic"/>
        <family val="2"/>
        <charset val="238"/>
      </rPr>
      <t xml:space="preserve"> Foreign language in practice</t>
    </r>
  </si>
  <si>
    <t>M10. S2. Human Resources Management part 1.</t>
  </si>
  <si>
    <t>M13. S1.Innovative business management part 2.</t>
  </si>
  <si>
    <t>M13. S2. Human Resources Management part 2</t>
  </si>
  <si>
    <r>
      <t>M11.</t>
    </r>
    <r>
      <rPr>
        <sz val="10"/>
        <color indexed="8"/>
        <rFont val="Century Gothic"/>
        <family val="2"/>
        <charset val="238"/>
      </rPr>
      <t xml:space="preserve"> Personal and social competence part 4.</t>
    </r>
  </si>
  <si>
    <r>
      <t>M12.</t>
    </r>
    <r>
      <rPr>
        <sz val="10"/>
        <color indexed="8"/>
        <rFont val="Century Gothic"/>
        <family val="2"/>
        <charset val="238"/>
      </rPr>
      <t xml:space="preserve"> Structure and functioning of a smart organization part 2.</t>
    </r>
  </si>
  <si>
    <r>
      <t>The module provides practical skills associated with developing a business plan and business model.</t>
    </r>
    <r>
      <rPr>
        <sz val="10"/>
        <color indexed="8"/>
        <rFont val="Century Gothic"/>
        <family val="2"/>
        <charset val="238"/>
      </rPr>
      <t xml:space="preserve"> Thanks to the module, the students are familiar with the challenges that modern managers confront and have the ability to independently plan and design their own enterprises.</t>
    </r>
  </si>
  <si>
    <t>Challenges of a modern manager - Project</t>
  </si>
  <si>
    <t>Management through values - workshop</t>
  </si>
  <si>
    <t>Appendix no. 2 to the program of studies - Study plan for the field of study: Management first-cycle studies (recruitment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</si>
</sst>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1"/>
      <color indexed="8"/>
      <name val="Calibri"/>
      <family val="2"/>
      <charset val="238"/>
      <scheme val="minor"/>
    </font>
    <font>
      <sz val="11"/>
      <color indexed="8"/>
      <name val="Calibri"/>
      <family val="2"/>
      <charset val="238"/>
    </font>
    <font>
      <sz val="9"/>
      <name val="Century Gothic"/>
      <family val="2"/>
      <charset val="238"/>
    </font>
    <font>
      <sz val="8"/>
      <name val="Century Gothic"/>
      <family val="2"/>
      <charset val="238"/>
    </font>
    <font>
      <b/>
      <sz val="10"/>
      <name val="Century Gothic"/>
      <family val="2"/>
      <charset val="238"/>
    </font>
    <font>
      <sz val="10"/>
      <name val="Century Gothic"/>
      <family val="2"/>
      <charset val="238"/>
    </font>
    <font>
      <sz val="10"/>
      <color indexed="8"/>
      <name val="Century Gothic"/>
      <family val="2"/>
      <charset val="238"/>
    </font>
    <font>
      <sz val="10"/>
      <color indexed="8"/>
      <name val="Century Gothic"/>
      <family val="2"/>
      <charset val="238"/>
    </font>
    <font>
      <sz val="11"/>
      <color indexed="8"/>
      <name val="Calibri"/>
      <family val="2"/>
      <charset val="238"/>
      <scheme val="minor"/>
    </font>
    <font>
      <sz val="11"/>
      <color indexed="9"/>
      <name val="Calibri"/>
      <family val="2"/>
      <charset val="238"/>
      <scheme val="minor"/>
    </font>
    <font>
      <sz val="11"/>
      <color rgb="FF3F3F76"/>
      <name val="Calibri"/>
      <family val="2"/>
      <charset val="238"/>
      <scheme val="minor"/>
    </font>
    <font>
      <b/>
      <sz val="11"/>
      <color rgb="FF3F3F3F"/>
      <name val="Calibri"/>
      <family val="2"/>
      <charset val="238"/>
      <scheme val="minor"/>
    </font>
    <font>
      <sz val="11"/>
      <color rgb="FF006100"/>
      <name val="Calibri"/>
      <family val="2"/>
      <charset val="238"/>
      <scheme val="minor"/>
    </font>
    <font>
      <sz val="11"/>
      <color rgb="FFFA7D00"/>
      <name val="Calibri"/>
      <family val="2"/>
      <charset val="238"/>
      <scheme val="minor"/>
    </font>
    <font>
      <b/>
      <sz val="11"/>
      <color indexed="9"/>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9C6500"/>
      <name val="Calibri"/>
      <family val="2"/>
      <charset val="238"/>
      <scheme val="minor"/>
    </font>
    <font>
      <b/>
      <sz val="11"/>
      <color rgb="FFFA7D00"/>
      <name val="Calibri"/>
      <family val="2"/>
      <charset val="238"/>
      <scheme val="minor"/>
    </font>
    <font>
      <b/>
      <sz val="11"/>
      <color indexed="8"/>
      <name val="Calibri"/>
      <family val="2"/>
      <charset val="238"/>
      <scheme val="minor"/>
    </font>
    <font>
      <i/>
      <sz val="11"/>
      <color rgb="FF7F7F7F"/>
      <name val="Calibri"/>
      <family val="2"/>
      <charset val="238"/>
      <scheme val="minor"/>
    </font>
    <font>
      <sz val="11"/>
      <color indexed="10"/>
      <name val="Calibri"/>
      <family val="2"/>
      <charset val="238"/>
      <scheme val="minor"/>
    </font>
    <font>
      <b/>
      <sz val="18"/>
      <color theme="3"/>
      <name val="Cambria"/>
      <family val="2"/>
      <charset val="238"/>
    </font>
    <font>
      <sz val="11"/>
      <color rgb="FF9C0006"/>
      <name val="Calibri"/>
      <family val="2"/>
      <charset val="238"/>
      <scheme val="minor"/>
    </font>
    <font>
      <sz val="10"/>
      <color rgb="FFFF0000"/>
      <name val="Century Gothic"/>
      <family val="2"/>
      <charset val="238"/>
    </font>
    <font>
      <b/>
      <sz val="14"/>
      <name val="Century Gothic"/>
      <family val="2"/>
      <charset val="238"/>
    </font>
  </fonts>
  <fills count="3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6"/>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36"/>
        <bgColor indexed="64"/>
      </patternFill>
    </fill>
    <fill>
      <patternFill patternType="solid">
        <fgColor indexed="52"/>
        <bgColor indexed="64"/>
      </patternFill>
    </fill>
    <fill>
      <patternFill patternType="solid">
        <fgColor indexed="9"/>
        <bgColor indexed="64"/>
      </patternFill>
    </fill>
    <fill>
      <patternFill patternType="solid">
        <fgColor indexed="51"/>
        <bgColor indexed="64"/>
      </patternFill>
    </fill>
    <fill>
      <patternFill patternType="solid">
        <fgColor indexed="1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FFF00"/>
        <bgColor indexed="64"/>
      </patternFill>
    </fill>
    <fill>
      <patternFill patternType="solid">
        <fgColor rgb="FFCC99FF"/>
        <bgColor indexed="64"/>
      </patternFill>
    </fill>
    <fill>
      <patternFill patternType="solid">
        <fgColor theme="0"/>
        <bgColor indexed="64"/>
      </patternFill>
    </fill>
  </fills>
  <borders count="7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diagonal/>
    </border>
    <border>
      <left/>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s>
  <cellStyleXfs count="42">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7"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24" borderId="0" applyNumberFormat="0" applyBorder="0" applyAlignment="0" applyProtection="0"/>
    <xf numFmtId="0" fontId="9" fillId="11"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10" fillId="8" borderId="65" applyNumberFormat="0" applyAlignment="0" applyProtection="0"/>
    <xf numFmtId="0" fontId="11" fillId="31" borderId="66" applyNumberFormat="0" applyAlignment="0" applyProtection="0"/>
    <xf numFmtId="0" fontId="12" fillId="32" borderId="0" applyNumberFormat="0" applyBorder="0" applyAlignment="0" applyProtection="0"/>
    <xf numFmtId="0" fontId="13" fillId="0" borderId="67" applyNumberFormat="0" applyFill="0" applyAlignment="0" applyProtection="0"/>
    <xf numFmtId="0" fontId="14" fillId="33" borderId="68" applyNumberFormat="0" applyAlignment="0" applyProtection="0"/>
    <xf numFmtId="0" fontId="15" fillId="0" borderId="69" applyNumberFormat="0" applyFill="0" applyAlignment="0" applyProtection="0"/>
    <xf numFmtId="0" fontId="16" fillId="0" borderId="70" applyNumberFormat="0" applyFill="0" applyAlignment="0" applyProtection="0"/>
    <xf numFmtId="0" fontId="17" fillId="0" borderId="71" applyNumberFormat="0" applyFill="0" applyAlignment="0" applyProtection="0"/>
    <xf numFmtId="0" fontId="17" fillId="0" borderId="0" applyNumberFormat="0" applyFill="0" applyBorder="0" applyAlignment="0" applyProtection="0"/>
    <xf numFmtId="0" fontId="18" fillId="34" borderId="0" applyNumberFormat="0" applyBorder="0" applyAlignment="0" applyProtection="0"/>
    <xf numFmtId="0" fontId="19" fillId="31" borderId="65" applyNumberFormat="0" applyAlignment="0" applyProtection="0"/>
    <xf numFmtId="0" fontId="20" fillId="0" borderId="72"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 fillId="6" borderId="73" applyNumberFormat="0" applyFont="0" applyAlignment="0" applyProtection="0"/>
    <xf numFmtId="0" fontId="24" fillId="35" borderId="0" applyNumberFormat="0" applyBorder="0" applyAlignment="0" applyProtection="0"/>
  </cellStyleXfs>
  <cellXfs count="208">
    <xf numFmtId="0" fontId="0" fillId="0" borderId="0" xfId="0" applyFont="1" applyAlignment="1"/>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Alignment="1">
      <alignment horizontal="left" vertical="center" wrapText="1"/>
    </xf>
    <xf numFmtId="0" fontId="4" fillId="13" borderId="1"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3" xfId="0" applyFont="1" applyFill="1" applyBorder="1" applyAlignment="1">
      <alignment horizontal="center" vertical="center" wrapText="1"/>
    </xf>
    <xf numFmtId="0" fontId="4" fillId="0" borderId="0" xfId="0" applyFont="1" applyBorder="1" applyAlignment="1">
      <alignment horizontal="center" vertical="center" textRotation="90"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4" fillId="0" borderId="9" xfId="0" applyFont="1" applyBorder="1" applyAlignment="1">
      <alignment horizontal="center" vertical="center" textRotation="90" wrapText="1"/>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Fill="1" applyBorder="1" applyAlignment="1">
      <alignment horizontal="center" vertical="center" wrapText="1"/>
    </xf>
    <xf numFmtId="0" fontId="5" fillId="14" borderId="13" xfId="0" applyFont="1" applyFill="1" applyBorder="1" applyAlignment="1">
      <alignment horizontal="center" vertical="center" wrapText="1"/>
    </xf>
    <xf numFmtId="0" fontId="5" fillId="12" borderId="1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9" xfId="0" applyFont="1" applyFill="1" applyBorder="1" applyAlignment="1">
      <alignment horizontal="center" vertical="center" wrapText="1"/>
    </xf>
    <xf numFmtId="0" fontId="5" fillId="14" borderId="29" xfId="0" applyFont="1" applyFill="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2" xfId="0" applyFont="1" applyFill="1" applyBorder="1" applyAlignment="1">
      <alignment horizontal="center" vertical="center" wrapText="1"/>
    </xf>
    <xf numFmtId="0" fontId="5" fillId="0" borderId="12" xfId="0" applyFont="1" applyBorder="1" applyAlignment="1">
      <alignment horizontal="center" vertical="center" wrapText="1"/>
    </xf>
    <xf numFmtId="0" fontId="4" fillId="0" borderId="33" xfId="0" applyFont="1" applyBorder="1" applyAlignment="1">
      <alignment horizontal="center" vertical="center" textRotation="90" wrapText="1"/>
    </xf>
    <xf numFmtId="0" fontId="5" fillId="0" borderId="34"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4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164" fontId="5" fillId="0" borderId="0" xfId="0" applyNumberFormat="1" applyFont="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20"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5" fillId="9" borderId="22"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0" xfId="0" applyFont="1" applyAlignment="1">
      <alignment horizontal="center" vertical="center" wrapText="1"/>
    </xf>
    <xf numFmtId="0" fontId="6" fillId="9" borderId="13"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4" fillId="0" borderId="9" xfId="0" applyFont="1" applyBorder="1" applyAlignment="1">
      <alignment horizontal="center" vertical="center" textRotation="90"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20"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74"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36" borderId="29" xfId="0" applyFont="1" applyFill="1" applyBorder="1" applyAlignment="1">
      <alignment horizontal="center" vertical="center" wrapText="1"/>
    </xf>
    <xf numFmtId="0" fontId="4" fillId="37" borderId="1" xfId="0" applyFont="1" applyFill="1" applyBorder="1" applyAlignment="1">
      <alignment horizontal="center" vertical="center" wrapText="1"/>
    </xf>
    <xf numFmtId="0" fontId="4" fillId="37" borderId="42" xfId="0" applyFont="1" applyFill="1" applyBorder="1" applyAlignment="1">
      <alignment horizontal="center" vertical="center" wrapText="1"/>
    </xf>
    <xf numFmtId="0" fontId="4" fillId="37" borderId="43" xfId="0" applyFont="1" applyFill="1" applyBorder="1" applyAlignment="1">
      <alignment horizontal="center" vertical="center" wrapText="1"/>
    </xf>
    <xf numFmtId="0" fontId="4" fillId="37" borderId="51" xfId="0" applyFont="1" applyFill="1" applyBorder="1" applyAlignment="1">
      <alignment horizontal="center" vertical="center" wrapText="1"/>
    </xf>
    <xf numFmtId="0" fontId="4" fillId="37" borderId="44" xfId="0" applyFont="1" applyFill="1" applyBorder="1" applyAlignment="1">
      <alignment horizontal="center" vertical="center" wrapText="1"/>
    </xf>
    <xf numFmtId="0" fontId="4" fillId="37" borderId="46" xfId="0" applyFont="1" applyFill="1" applyBorder="1" applyAlignment="1">
      <alignment horizontal="center" vertical="center" wrapText="1"/>
    </xf>
    <xf numFmtId="0" fontId="4" fillId="37" borderId="45"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7" xfId="0" applyFont="1" applyBorder="1" applyAlignment="1">
      <alignment horizontal="center" vertical="center" wrapText="1"/>
    </xf>
    <xf numFmtId="0" fontId="4" fillId="37" borderId="75" xfId="0" applyFont="1" applyFill="1" applyBorder="1" applyAlignment="1">
      <alignment horizontal="center" vertical="center" wrapText="1"/>
    </xf>
    <xf numFmtId="0" fontId="4" fillId="37" borderId="48" xfId="0" applyFont="1" applyFill="1" applyBorder="1" applyAlignment="1">
      <alignment horizontal="center" vertical="center" wrapText="1"/>
    </xf>
    <xf numFmtId="0" fontId="4" fillId="37" borderId="54" xfId="0" applyFont="1" applyFill="1" applyBorder="1" applyAlignment="1">
      <alignment horizontal="center" vertical="center" wrapText="1"/>
    </xf>
    <xf numFmtId="0" fontId="4" fillId="37" borderId="49" xfId="0" applyFont="1" applyFill="1" applyBorder="1" applyAlignment="1">
      <alignment horizontal="center" vertical="center" wrapText="1"/>
    </xf>
    <xf numFmtId="0" fontId="5" fillId="0" borderId="21" xfId="0" applyFont="1" applyBorder="1" applyAlignment="1">
      <alignment horizontal="center" vertical="center" wrapText="1"/>
    </xf>
    <xf numFmtId="0" fontId="4" fillId="37" borderId="63" xfId="0" applyFont="1" applyFill="1" applyBorder="1" applyAlignment="1">
      <alignment horizontal="center" vertical="center" wrapText="1"/>
    </xf>
    <xf numFmtId="0" fontId="4" fillId="37" borderId="50"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20" xfId="0" applyFont="1" applyBorder="1" applyAlignment="1">
      <alignment horizontal="center" vertical="center" wrapText="1"/>
    </xf>
    <xf numFmtId="0" fontId="4" fillId="37" borderId="47" xfId="0" applyFont="1" applyFill="1" applyBorder="1" applyAlignment="1">
      <alignment horizontal="center" vertical="center" wrapText="1"/>
    </xf>
    <xf numFmtId="0" fontId="4" fillId="37" borderId="59" xfId="0" applyFont="1" applyFill="1" applyBorder="1" applyAlignment="1">
      <alignment horizontal="center" vertical="center" wrapText="1"/>
    </xf>
    <xf numFmtId="0" fontId="4" fillId="37" borderId="55" xfId="0" applyFont="1" applyFill="1" applyBorder="1" applyAlignment="1">
      <alignment horizontal="center" vertical="center" wrapText="1"/>
    </xf>
    <xf numFmtId="0" fontId="4" fillId="37" borderId="56" xfId="0" applyFont="1" applyFill="1" applyBorder="1" applyAlignment="1">
      <alignment horizontal="center" vertical="center" wrapText="1"/>
    </xf>
    <xf numFmtId="0" fontId="4" fillId="37" borderId="2" xfId="0" applyFont="1" applyFill="1" applyBorder="1" applyAlignment="1">
      <alignment horizontal="center" vertical="center" wrapText="1"/>
    </xf>
    <xf numFmtId="0" fontId="4" fillId="37" borderId="9" xfId="0" applyFont="1" applyFill="1" applyBorder="1" applyAlignment="1">
      <alignment horizontal="center" vertical="center" wrapText="1"/>
    </xf>
    <xf numFmtId="0" fontId="4" fillId="37" borderId="52" xfId="0" applyFont="1" applyFill="1" applyBorder="1" applyAlignment="1">
      <alignment horizontal="center" vertical="center" wrapText="1"/>
    </xf>
    <xf numFmtId="0" fontId="5" fillId="38" borderId="40" xfId="0" applyFont="1" applyFill="1" applyBorder="1" applyAlignment="1">
      <alignment horizontal="center" vertical="center" wrapText="1"/>
    </xf>
    <xf numFmtId="0" fontId="5" fillId="38" borderId="29" xfId="0" applyFont="1" applyFill="1" applyBorder="1" applyAlignment="1">
      <alignment horizontal="center" vertical="center" wrapText="1"/>
    </xf>
    <xf numFmtId="0" fontId="25" fillId="38" borderId="19" xfId="0" applyFont="1" applyFill="1" applyBorder="1" applyAlignment="1">
      <alignment horizontal="center" vertical="center" wrapText="1"/>
    </xf>
    <xf numFmtId="10" fontId="4" fillId="37"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6" fillId="12" borderId="6"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12" borderId="29" xfId="0" applyFont="1" applyFill="1" applyBorder="1" applyAlignment="1">
      <alignment horizontal="center" vertical="center" wrapText="1"/>
    </xf>
    <xf numFmtId="0" fontId="5" fillId="12" borderId="20" xfId="0" applyFont="1" applyFill="1" applyBorder="1" applyAlignment="1">
      <alignment horizontal="center" vertical="center" wrapText="1"/>
    </xf>
    <xf numFmtId="0" fontId="6" fillId="9" borderId="25" xfId="0" applyFont="1" applyFill="1" applyBorder="1" applyAlignment="1">
      <alignment horizontal="center" vertical="center" wrapText="1"/>
    </xf>
    <xf numFmtId="0" fontId="5" fillId="38" borderId="2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25" xfId="0" applyFont="1" applyFill="1" applyBorder="1" applyAlignment="1">
      <alignment horizontal="center" vertical="center" wrapText="1"/>
    </xf>
    <xf numFmtId="0" fontId="5" fillId="0" borderId="31" xfId="0" applyFont="1" applyBorder="1" applyAlignment="1">
      <alignment horizontal="center" vertical="center" wrapText="1"/>
    </xf>
    <xf numFmtId="0" fontId="4" fillId="37" borderId="26" xfId="0" applyFont="1" applyFill="1" applyBorder="1" applyAlignment="1">
      <alignment horizontal="center" vertical="center" wrapText="1"/>
    </xf>
    <xf numFmtId="0" fontId="4" fillId="37" borderId="77" xfId="0" applyFont="1" applyFill="1" applyBorder="1" applyAlignment="1">
      <alignment horizontal="center" vertical="center" wrapText="1"/>
    </xf>
    <xf numFmtId="0" fontId="5" fillId="0" borderId="77" xfId="0" applyFont="1" applyBorder="1" applyAlignment="1">
      <alignment horizontal="center" vertical="center" wrapText="1"/>
    </xf>
    <xf numFmtId="0" fontId="4" fillId="37" borderId="76" xfId="0" applyFont="1" applyFill="1" applyBorder="1" applyAlignment="1">
      <alignment horizontal="center" vertical="center" wrapText="1"/>
    </xf>
    <xf numFmtId="0" fontId="5" fillId="0" borderId="13" xfId="0" applyFont="1" applyFill="1" applyBorder="1" applyAlignment="1">
      <alignment horizontal="center" vertical="center"/>
    </xf>
    <xf numFmtId="0" fontId="4" fillId="0" borderId="62" xfId="0" applyFont="1" applyBorder="1" applyAlignment="1">
      <alignment horizontal="center" vertical="center" textRotation="90" wrapText="1"/>
    </xf>
    <xf numFmtId="0" fontId="4" fillId="0" borderId="51" xfId="0" applyFont="1" applyBorder="1" applyAlignment="1">
      <alignment horizontal="center" vertical="center" textRotation="90" wrapText="1"/>
    </xf>
    <xf numFmtId="0" fontId="4" fillId="0" borderId="47" xfId="0" applyFont="1" applyBorder="1" applyAlignment="1">
      <alignment horizontal="center" vertical="center" textRotation="90" wrapText="1"/>
    </xf>
    <xf numFmtId="0" fontId="4" fillId="8" borderId="41" xfId="0" applyFont="1" applyFill="1" applyBorder="1" applyAlignment="1">
      <alignment horizontal="center" vertical="center" wrapText="1"/>
    </xf>
    <xf numFmtId="0" fontId="4" fillId="8" borderId="58"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0" borderId="61"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5"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6" fillId="9" borderId="16"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5" fillId="12" borderId="53" xfId="0" applyFont="1" applyFill="1" applyBorder="1" applyAlignment="1">
      <alignment horizontal="center" vertical="center" wrapText="1"/>
    </xf>
    <xf numFmtId="0" fontId="5" fillId="12" borderId="59" xfId="0" applyFont="1" applyFill="1" applyBorder="1" applyAlignment="1">
      <alignment horizontal="center" vertical="center" wrapText="1"/>
    </xf>
    <xf numFmtId="0" fontId="5" fillId="12" borderId="60" xfId="0" applyFont="1" applyFill="1" applyBorder="1" applyAlignment="1">
      <alignment horizontal="center" vertical="center" wrapText="1"/>
    </xf>
    <xf numFmtId="0" fontId="4" fillId="8" borderId="59"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63" xfId="0" applyFont="1" applyFill="1" applyBorder="1" applyAlignment="1">
      <alignment horizontal="center" vertical="center" wrapText="1"/>
    </xf>
    <xf numFmtId="0" fontId="4" fillId="8" borderId="64" xfId="0" applyFont="1" applyFill="1" applyBorder="1" applyAlignment="1">
      <alignment horizontal="center" vertical="center" wrapText="1"/>
    </xf>
    <xf numFmtId="0" fontId="4" fillId="8" borderId="50"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36" xfId="0" applyFont="1" applyBorder="1" applyAlignment="1">
      <alignment horizontal="center" vertical="center" wrapText="1"/>
    </xf>
    <xf numFmtId="0" fontId="6" fillId="0" borderId="5"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9" borderId="19"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29" xfId="0" applyFont="1" applyBorder="1" applyAlignment="1">
      <alignment horizontal="center" vertical="center" wrapText="1"/>
    </xf>
    <xf numFmtId="0" fontId="5" fillId="9" borderId="6" xfId="0" applyFont="1" applyFill="1" applyBorder="1" applyAlignment="1">
      <alignment horizontal="center" vertical="center" wrapText="1"/>
    </xf>
    <xf numFmtId="0" fontId="5" fillId="9" borderId="13"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11"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Alignment="1">
      <alignment horizontal="center" vertical="center" wrapText="1"/>
    </xf>
    <xf numFmtId="0" fontId="5" fillId="0" borderId="25"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4" fillId="8" borderId="60" xfId="0" applyFont="1" applyFill="1" applyBorder="1" applyAlignment="1">
      <alignment horizontal="center" vertical="center" wrapText="1"/>
    </xf>
    <xf numFmtId="0" fontId="4" fillId="8" borderId="33" xfId="0" applyFont="1" applyFill="1" applyBorder="1" applyAlignment="1">
      <alignment horizontal="center" vertical="center" wrapText="1"/>
    </xf>
    <xf numFmtId="0" fontId="4" fillId="8" borderId="74"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9" borderId="20" xfId="0" applyFont="1" applyFill="1" applyBorder="1" applyAlignment="1">
      <alignment horizontal="center" vertical="center" wrapText="1"/>
    </xf>
    <xf numFmtId="0" fontId="4" fillId="0" borderId="0" xfId="0" applyFont="1" applyBorder="1" applyAlignment="1">
      <alignment horizontal="center" vertical="center" textRotation="90" wrapText="1"/>
    </xf>
  </cellXfs>
  <cellStyles count="42">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y" xfId="27" builtinId="26" customBuiltin="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y" xfId="34" builtinId="28" customBuiltin="1"/>
    <cellStyle name="Normalny" xfId="0" builtinId="0"/>
    <cellStyle name="Obliczenia" xfId="35" builtinId="22" customBuiltin="1"/>
    <cellStyle name="Suma" xfId="36" builtinId="25" customBuiltin="1"/>
    <cellStyle name="Tekst objaśnienia" xfId="37" builtinId="53" customBuiltin="1"/>
    <cellStyle name="Tekst ostrzeżenia" xfId="38" builtinId="11" customBuiltin="1"/>
    <cellStyle name="Tytuł" xfId="39" builtinId="15" customBuiltin="1"/>
    <cellStyle name="Uwaga" xfId="40" builtinId="10" customBuiltin="1"/>
    <cellStyle name="Zły" xfId="41"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6"/>
  <sheetViews>
    <sheetView tabSelected="1" view="pageBreakPreview" zoomScale="70" zoomScaleNormal="65" zoomScaleSheetLayoutView="70" workbookViewId="0">
      <selection activeCell="A2" sqref="A2:E3"/>
    </sheetView>
  </sheetViews>
  <sheetFormatPr defaultColWidth="9.109375" defaultRowHeight="13.2" x14ac:dyDescent="0.3"/>
  <cols>
    <col min="1" max="1" width="19.109375" style="7" customWidth="1"/>
    <col min="2" max="2" width="32" style="78" customWidth="1"/>
    <col min="3" max="3" width="34.6640625" style="1" customWidth="1"/>
    <col min="4" max="4" width="19.109375" style="1" customWidth="1"/>
    <col min="5" max="5" width="20.88671875" style="1" customWidth="1"/>
    <col min="6" max="6" width="4.88671875" style="1" customWidth="1"/>
    <col min="7" max="7" width="6.5546875" style="1" customWidth="1"/>
    <col min="8" max="8" width="8.6640625" style="1" customWidth="1"/>
    <col min="9" max="9" width="6.6640625" style="1" customWidth="1"/>
    <col min="10" max="10" width="7.44140625" style="1" customWidth="1"/>
    <col min="11" max="12" width="6.6640625" style="1" customWidth="1"/>
    <col min="13" max="13" width="7.88671875" style="1" customWidth="1"/>
    <col min="14" max="14" width="8.6640625" style="1" customWidth="1"/>
    <col min="15" max="15" width="13.109375" style="1" customWidth="1"/>
    <col min="16" max="16" width="12.33203125" style="1" customWidth="1"/>
    <col min="17" max="17" width="10.33203125" style="1" customWidth="1"/>
    <col min="18" max="18" width="8.5546875" style="1" customWidth="1"/>
    <col min="19" max="19" width="7.109375" style="1" customWidth="1"/>
    <col min="20" max="21" width="6.6640625" style="1" customWidth="1"/>
    <col min="22" max="22" width="6.44140625" style="1" customWidth="1"/>
    <col min="23" max="23" width="7.5546875" style="1" customWidth="1"/>
    <col min="24" max="24" width="7.88671875" style="1" customWidth="1"/>
    <col min="25" max="25" width="11" style="1" customWidth="1"/>
    <col min="26" max="26" width="9.33203125" style="1" customWidth="1"/>
    <col min="27" max="27" width="12.109375" style="1" customWidth="1"/>
    <col min="28" max="28" width="11.44140625" style="1" customWidth="1"/>
    <col min="29" max="16384" width="9.109375" style="1"/>
  </cols>
  <sheetData>
    <row r="1" spans="1:28" ht="29.25" customHeight="1" x14ac:dyDescent="0.3">
      <c r="A1" s="196" t="s">
        <v>186</v>
      </c>
      <c r="B1" s="196"/>
      <c r="C1" s="196"/>
      <c r="D1" s="196"/>
      <c r="E1" s="196"/>
      <c r="F1" s="4"/>
      <c r="G1" s="4"/>
      <c r="H1" s="4"/>
      <c r="I1" s="5"/>
      <c r="J1" s="4"/>
      <c r="K1" s="4"/>
      <c r="L1" s="4"/>
      <c r="M1" s="4"/>
      <c r="N1" s="4"/>
      <c r="O1" s="4"/>
      <c r="P1" s="4"/>
      <c r="Q1" s="4"/>
      <c r="R1" s="4"/>
      <c r="S1" s="4"/>
      <c r="T1" s="4"/>
      <c r="U1" s="4"/>
      <c r="V1" s="4"/>
      <c r="W1" s="4"/>
      <c r="X1" s="4"/>
      <c r="Y1" s="4"/>
      <c r="Z1" s="4"/>
      <c r="AA1" s="4"/>
      <c r="AB1" s="4"/>
    </row>
    <row r="2" spans="1:28" ht="19.5" customHeight="1" x14ac:dyDescent="0.3">
      <c r="A2" s="197" t="s">
        <v>143</v>
      </c>
      <c r="B2" s="197"/>
      <c r="C2" s="197"/>
      <c r="D2" s="197"/>
      <c r="E2" s="197"/>
      <c r="F2" s="4"/>
      <c r="G2" s="4"/>
      <c r="H2" s="4"/>
      <c r="I2" s="4"/>
      <c r="J2" s="4"/>
      <c r="K2" s="6"/>
      <c r="L2" s="93"/>
      <c r="M2" s="4"/>
      <c r="N2" s="4"/>
      <c r="O2" s="4"/>
      <c r="P2" s="4"/>
      <c r="Q2" s="4"/>
      <c r="R2" s="4"/>
      <c r="S2" s="4"/>
      <c r="T2" s="4"/>
      <c r="U2" s="4"/>
      <c r="V2" s="4"/>
      <c r="W2" s="4"/>
      <c r="X2" s="4"/>
      <c r="Y2" s="4"/>
      <c r="Z2" s="4"/>
      <c r="AA2" s="4"/>
      <c r="AB2" s="4"/>
    </row>
    <row r="3" spans="1:28" ht="26.25" customHeight="1" thickBot="1" x14ac:dyDescent="0.35">
      <c r="A3" s="197"/>
      <c r="B3" s="197"/>
      <c r="C3" s="197"/>
      <c r="D3" s="197"/>
      <c r="E3" s="197"/>
      <c r="F3" s="4"/>
      <c r="G3" s="4"/>
      <c r="H3" s="4"/>
      <c r="I3" s="4"/>
      <c r="J3" s="4"/>
      <c r="K3" s="4"/>
      <c r="L3" s="4"/>
      <c r="M3" s="4"/>
      <c r="N3" s="4"/>
      <c r="O3" s="4"/>
      <c r="P3" s="4"/>
      <c r="Q3" s="4"/>
      <c r="R3" s="4"/>
      <c r="S3" s="4"/>
      <c r="T3" s="4"/>
      <c r="U3" s="4"/>
      <c r="V3" s="4"/>
      <c r="W3" s="4"/>
      <c r="X3" s="4"/>
      <c r="Y3" s="4"/>
      <c r="Z3" s="4"/>
      <c r="AA3" s="4"/>
      <c r="AB3" s="4"/>
    </row>
    <row r="4" spans="1:28" ht="30" customHeight="1" thickBot="1" x14ac:dyDescent="0.35">
      <c r="D4" s="4"/>
      <c r="E4" s="4"/>
      <c r="F4" s="4"/>
      <c r="G4" s="194" t="s">
        <v>71</v>
      </c>
      <c r="H4" s="194"/>
      <c r="I4" s="194"/>
      <c r="J4" s="194"/>
      <c r="K4" s="194"/>
      <c r="L4" s="194"/>
      <c r="M4" s="194"/>
      <c r="N4" s="194"/>
      <c r="O4" s="194"/>
      <c r="P4" s="194"/>
      <c r="Q4" s="195"/>
      <c r="R4" s="194" t="s">
        <v>72</v>
      </c>
      <c r="S4" s="194"/>
      <c r="T4" s="194"/>
      <c r="U4" s="194"/>
      <c r="V4" s="194"/>
      <c r="W4" s="194"/>
      <c r="X4" s="194"/>
      <c r="Y4" s="194"/>
      <c r="Z4" s="194"/>
      <c r="AA4" s="194"/>
      <c r="AB4" s="194"/>
    </row>
    <row r="5" spans="1:28" ht="64.5" customHeight="1" thickBot="1" x14ac:dyDescent="0.35">
      <c r="A5" s="8" t="s">
        <v>0</v>
      </c>
      <c r="B5" s="8" t="s">
        <v>1</v>
      </c>
      <c r="C5" s="8" t="s">
        <v>2</v>
      </c>
      <c r="D5" s="9" t="s">
        <v>3</v>
      </c>
      <c r="E5" s="10" t="s">
        <v>4</v>
      </c>
      <c r="F5" s="11"/>
      <c r="G5" s="64" t="s">
        <v>5</v>
      </c>
      <c r="H5" s="65" t="s">
        <v>6</v>
      </c>
      <c r="I5" s="64" t="s">
        <v>14</v>
      </c>
      <c r="J5" s="64" t="s">
        <v>7</v>
      </c>
      <c r="K5" s="64" t="s">
        <v>8</v>
      </c>
      <c r="L5" s="64" t="s">
        <v>9</v>
      </c>
      <c r="M5" s="64" t="s">
        <v>73</v>
      </c>
      <c r="N5" s="66" t="s">
        <v>10</v>
      </c>
      <c r="O5" s="66" t="s">
        <v>11</v>
      </c>
      <c r="P5" s="66" t="s">
        <v>12</v>
      </c>
      <c r="Q5" s="64" t="s">
        <v>13</v>
      </c>
      <c r="R5" s="64" t="s">
        <v>5</v>
      </c>
      <c r="S5" s="65" t="s">
        <v>6</v>
      </c>
      <c r="T5" s="64" t="s">
        <v>14</v>
      </c>
      <c r="U5" s="64" t="s">
        <v>7</v>
      </c>
      <c r="V5" s="64" t="s">
        <v>8</v>
      </c>
      <c r="W5" s="64" t="s">
        <v>9</v>
      </c>
      <c r="X5" s="64" t="s">
        <v>73</v>
      </c>
      <c r="Y5" s="66" t="s">
        <v>10</v>
      </c>
      <c r="Z5" s="66" t="s">
        <v>11</v>
      </c>
      <c r="AA5" s="66" t="s">
        <v>12</v>
      </c>
      <c r="AB5" s="64" t="s">
        <v>13</v>
      </c>
    </row>
    <row r="6" spans="1:28" ht="24" customHeight="1" thickBot="1" x14ac:dyDescent="0.35">
      <c r="A6" s="152" t="s">
        <v>15</v>
      </c>
      <c r="B6" s="153"/>
      <c r="C6" s="153"/>
      <c r="D6" s="153"/>
      <c r="E6" s="154"/>
      <c r="F6" s="155" t="s">
        <v>16</v>
      </c>
      <c r="G6" s="98">
        <f>SUM(G7:G24)</f>
        <v>29</v>
      </c>
      <c r="H6" s="98">
        <f t="shared" ref="H6:AB6" si="0">SUM(H7:H24)</f>
        <v>115</v>
      </c>
      <c r="I6" s="98">
        <f t="shared" si="0"/>
        <v>130</v>
      </c>
      <c r="J6" s="98">
        <f t="shared" si="0"/>
        <v>45</v>
      </c>
      <c r="K6" s="98">
        <f t="shared" si="0"/>
        <v>20</v>
      </c>
      <c r="L6" s="98">
        <f t="shared" si="0"/>
        <v>15</v>
      </c>
      <c r="M6" s="98">
        <f t="shared" si="0"/>
        <v>0</v>
      </c>
      <c r="N6" s="98">
        <f t="shared" si="0"/>
        <v>0</v>
      </c>
      <c r="O6" s="98">
        <f t="shared" si="0"/>
        <v>435</v>
      </c>
      <c r="P6" s="98">
        <f t="shared" si="0"/>
        <v>325</v>
      </c>
      <c r="Q6" s="98">
        <f t="shared" si="0"/>
        <v>760</v>
      </c>
      <c r="R6" s="98">
        <f t="shared" si="0"/>
        <v>29</v>
      </c>
      <c r="S6" s="98">
        <f t="shared" si="0"/>
        <v>75</v>
      </c>
      <c r="T6" s="98">
        <f t="shared" si="0"/>
        <v>60</v>
      </c>
      <c r="U6" s="98">
        <f t="shared" si="0"/>
        <v>45</v>
      </c>
      <c r="V6" s="98">
        <f t="shared" si="0"/>
        <v>10</v>
      </c>
      <c r="W6" s="98">
        <f t="shared" si="0"/>
        <v>10</v>
      </c>
      <c r="X6" s="98">
        <f t="shared" si="0"/>
        <v>0</v>
      </c>
      <c r="Y6" s="98">
        <f t="shared" si="0"/>
        <v>0</v>
      </c>
      <c r="Z6" s="98">
        <f t="shared" si="0"/>
        <v>530</v>
      </c>
      <c r="AA6" s="98">
        <f t="shared" si="0"/>
        <v>200</v>
      </c>
      <c r="AB6" s="98">
        <f t="shared" si="0"/>
        <v>730</v>
      </c>
    </row>
    <row r="7" spans="1:28" ht="33.75" customHeight="1" x14ac:dyDescent="0.3">
      <c r="A7" s="166" t="s">
        <v>93</v>
      </c>
      <c r="B7" s="157" t="s">
        <v>94</v>
      </c>
      <c r="C7" s="86" t="s">
        <v>95</v>
      </c>
      <c r="D7" s="86" t="s">
        <v>17</v>
      </c>
      <c r="E7" s="14" t="s">
        <v>18</v>
      </c>
      <c r="F7" s="156"/>
      <c r="G7" s="99">
        <v>1</v>
      </c>
      <c r="H7" s="16"/>
      <c r="I7" s="17"/>
      <c r="J7" s="17"/>
      <c r="K7" s="17"/>
      <c r="L7" s="17">
        <v>15</v>
      </c>
      <c r="M7" s="17"/>
      <c r="N7" s="17"/>
      <c r="O7" s="18">
        <f>G7*25-SUM(H7:N7)</f>
        <v>10</v>
      </c>
      <c r="P7" s="99">
        <f>SUM(H7:N7)</f>
        <v>15</v>
      </c>
      <c r="Q7" s="99">
        <f>SUM(H7:O7)</f>
        <v>25</v>
      </c>
      <c r="R7" s="99">
        <v>1</v>
      </c>
      <c r="S7" s="16"/>
      <c r="T7" s="17"/>
      <c r="U7" s="17"/>
      <c r="V7" s="17"/>
      <c r="W7" s="17">
        <v>10</v>
      </c>
      <c r="X7" s="17"/>
      <c r="Y7" s="17"/>
      <c r="Z7" s="18">
        <f>R7*25-AA7</f>
        <v>15</v>
      </c>
      <c r="AA7" s="100">
        <f>SUM(S7:Y7)</f>
        <v>10</v>
      </c>
      <c r="AB7" s="100">
        <f>SUM(S7:Z7)</f>
        <v>25</v>
      </c>
    </row>
    <row r="8" spans="1:28" ht="58.5" customHeight="1" x14ac:dyDescent="0.3">
      <c r="A8" s="164"/>
      <c r="B8" s="158"/>
      <c r="C8" s="87" t="s">
        <v>96</v>
      </c>
      <c r="D8" s="87" t="s">
        <v>19</v>
      </c>
      <c r="E8" s="21" t="s">
        <v>18</v>
      </c>
      <c r="F8" s="156"/>
      <c r="G8" s="101">
        <v>1</v>
      </c>
      <c r="H8" s="22">
        <v>5</v>
      </c>
      <c r="I8" s="23"/>
      <c r="J8" s="23"/>
      <c r="K8" s="23"/>
      <c r="L8" s="23"/>
      <c r="M8" s="23"/>
      <c r="N8" s="23"/>
      <c r="O8" s="24">
        <f>G8*25-SUM(H8:N8)</f>
        <v>20</v>
      </c>
      <c r="P8" s="100">
        <f>SUM(H8:N8)</f>
        <v>5</v>
      </c>
      <c r="Q8" s="100">
        <f>SUM(H8:O8)</f>
        <v>25</v>
      </c>
      <c r="R8" s="100">
        <v>1</v>
      </c>
      <c r="S8" s="22">
        <v>5</v>
      </c>
      <c r="T8" s="23"/>
      <c r="U8" s="23"/>
      <c r="V8" s="23"/>
      <c r="W8" s="23"/>
      <c r="X8" s="23"/>
      <c r="Y8" s="23"/>
      <c r="Z8" s="25">
        <f>R8*25-AA8</f>
        <v>20</v>
      </c>
      <c r="AA8" s="100">
        <f>SUM(S8:Y8)</f>
        <v>5</v>
      </c>
      <c r="AB8" s="100">
        <f>SUM(S8:Z8)</f>
        <v>25</v>
      </c>
    </row>
    <row r="9" spans="1:28" ht="50.25" customHeight="1" thickBot="1" x14ac:dyDescent="0.35">
      <c r="A9" s="165"/>
      <c r="B9" s="159"/>
      <c r="C9" s="88" t="s">
        <v>97</v>
      </c>
      <c r="D9" s="88" t="s">
        <v>19</v>
      </c>
      <c r="E9" s="28" t="s">
        <v>18</v>
      </c>
      <c r="F9" s="156"/>
      <c r="G9" s="102">
        <v>0</v>
      </c>
      <c r="H9" s="29">
        <v>5</v>
      </c>
      <c r="I9" s="30"/>
      <c r="J9" s="30"/>
      <c r="K9" s="30"/>
      <c r="L9" s="30"/>
      <c r="M9" s="30"/>
      <c r="N9" s="30"/>
      <c r="O9" s="31">
        <v>0</v>
      </c>
      <c r="P9" s="102">
        <f>SUM(H9:N9)</f>
        <v>5</v>
      </c>
      <c r="Q9" s="102">
        <f>SUM(H9:O9)</f>
        <v>5</v>
      </c>
      <c r="R9" s="102">
        <v>0</v>
      </c>
      <c r="S9" s="29">
        <v>5</v>
      </c>
      <c r="T9" s="30"/>
      <c r="U9" s="30"/>
      <c r="V9" s="30"/>
      <c r="W9" s="30"/>
      <c r="X9" s="30"/>
      <c r="Y9" s="30"/>
      <c r="Z9" s="24">
        <v>0</v>
      </c>
      <c r="AA9" s="103">
        <f>SUM(S9:Y9)</f>
        <v>5</v>
      </c>
      <c r="AB9" s="103">
        <f>SUM(S9:Z9)</f>
        <v>5</v>
      </c>
    </row>
    <row r="10" spans="1:28" ht="41.4" customHeight="1" x14ac:dyDescent="0.3">
      <c r="A10" s="166" t="s">
        <v>144</v>
      </c>
      <c r="B10" s="157" t="s">
        <v>74</v>
      </c>
      <c r="C10" s="86" t="s">
        <v>98</v>
      </c>
      <c r="D10" s="86" t="s">
        <v>17</v>
      </c>
      <c r="E10" s="14" t="s">
        <v>146</v>
      </c>
      <c r="F10" s="156"/>
      <c r="G10" s="99">
        <v>2</v>
      </c>
      <c r="H10" s="16"/>
      <c r="I10" s="17"/>
      <c r="J10" s="17">
        <v>30</v>
      </c>
      <c r="K10" s="17"/>
      <c r="L10" s="17"/>
      <c r="M10" s="17"/>
      <c r="N10" s="17"/>
      <c r="O10" s="18">
        <f>G10*25-SUM(H10:N10)</f>
        <v>20</v>
      </c>
      <c r="P10" s="99">
        <f>SUM(H10:N10)</f>
        <v>30</v>
      </c>
      <c r="Q10" s="99">
        <f>SUM(H10:O10)</f>
        <v>50</v>
      </c>
      <c r="R10" s="99">
        <v>2</v>
      </c>
      <c r="S10" s="16"/>
      <c r="T10" s="17"/>
      <c r="U10" s="17">
        <v>30</v>
      </c>
      <c r="V10" s="17"/>
      <c r="W10" s="17"/>
      <c r="X10" s="17"/>
      <c r="Y10" s="17"/>
      <c r="Z10" s="18">
        <f>R10*25-AA10</f>
        <v>20</v>
      </c>
      <c r="AA10" s="99">
        <f>SUM(S10:Y10)</f>
        <v>30</v>
      </c>
      <c r="AB10" s="99">
        <f>SUM(S10:Z10)</f>
        <v>50</v>
      </c>
    </row>
    <row r="11" spans="1:28" ht="17.399999999999999" customHeight="1" x14ac:dyDescent="0.3">
      <c r="A11" s="164"/>
      <c r="B11" s="158"/>
      <c r="C11" s="87" t="s">
        <v>99</v>
      </c>
      <c r="D11" s="87" t="s">
        <v>19</v>
      </c>
      <c r="E11" s="32" t="s">
        <v>18</v>
      </c>
      <c r="F11" s="156"/>
      <c r="G11" s="100">
        <v>0</v>
      </c>
      <c r="H11" s="22"/>
      <c r="I11" s="23">
        <v>30</v>
      </c>
      <c r="J11" s="23"/>
      <c r="K11" s="23"/>
      <c r="L11" s="23"/>
      <c r="M11" s="23"/>
      <c r="N11" s="23"/>
      <c r="O11" s="25">
        <v>0</v>
      </c>
      <c r="P11" s="100">
        <f>SUM(H11:N11)</f>
        <v>30</v>
      </c>
      <c r="Q11" s="100">
        <f>SUM(H11:O11)</f>
        <v>30</v>
      </c>
      <c r="R11" s="100">
        <v>0</v>
      </c>
      <c r="S11" s="22"/>
      <c r="T11" s="23"/>
      <c r="U11" s="23"/>
      <c r="V11" s="23"/>
      <c r="W11" s="23"/>
      <c r="X11" s="23"/>
      <c r="Y11" s="23"/>
      <c r="Z11" s="25">
        <f>R11*25-AA11</f>
        <v>0</v>
      </c>
      <c r="AA11" s="100">
        <f>SUM(S11:Y11)</f>
        <v>0</v>
      </c>
      <c r="AB11" s="100">
        <f>SUM(S11:Z11)</f>
        <v>0</v>
      </c>
    </row>
    <row r="12" spans="1:28" ht="33.75" customHeight="1" thickBot="1" x14ac:dyDescent="0.35">
      <c r="A12" s="165"/>
      <c r="B12" s="159"/>
      <c r="C12" s="88" t="s">
        <v>100</v>
      </c>
      <c r="D12" s="88" t="s">
        <v>17</v>
      </c>
      <c r="E12" s="28" t="s">
        <v>24</v>
      </c>
      <c r="F12" s="156"/>
      <c r="G12" s="102">
        <v>1</v>
      </c>
      <c r="H12" s="29"/>
      <c r="I12" s="30"/>
      <c r="J12" s="30">
        <v>15</v>
      </c>
      <c r="K12" s="30"/>
      <c r="L12" s="30"/>
      <c r="M12" s="30"/>
      <c r="N12" s="30"/>
      <c r="O12" s="24">
        <f>G12*25-SUM(H12:N12)</f>
        <v>10</v>
      </c>
      <c r="P12" s="102">
        <f>SUM(H12:N12)</f>
        <v>15</v>
      </c>
      <c r="Q12" s="102">
        <f>SUM(H12:O12)</f>
        <v>25</v>
      </c>
      <c r="R12" s="102">
        <v>1</v>
      </c>
      <c r="S12" s="29"/>
      <c r="T12" s="30"/>
      <c r="U12" s="30">
        <v>15</v>
      </c>
      <c r="V12" s="30"/>
      <c r="W12" s="30"/>
      <c r="X12" s="30"/>
      <c r="Y12" s="30"/>
      <c r="Z12" s="24">
        <f>R12*25-AA12</f>
        <v>10</v>
      </c>
      <c r="AA12" s="102">
        <f>SUM(S12:Y12)</f>
        <v>15</v>
      </c>
      <c r="AB12" s="102">
        <f>SUM(S12:Z12)</f>
        <v>25</v>
      </c>
    </row>
    <row r="13" spans="1:28" ht="30.75" customHeight="1" x14ac:dyDescent="0.3">
      <c r="A13" s="166" t="s">
        <v>145</v>
      </c>
      <c r="B13" s="157" t="s">
        <v>103</v>
      </c>
      <c r="C13" s="86" t="s">
        <v>75</v>
      </c>
      <c r="D13" s="37" t="s">
        <v>20</v>
      </c>
      <c r="E13" s="14" t="s">
        <v>21</v>
      </c>
      <c r="F13" s="156"/>
      <c r="G13" s="99">
        <v>2</v>
      </c>
      <c r="H13" s="16">
        <v>20</v>
      </c>
      <c r="I13" s="17"/>
      <c r="J13" s="17"/>
      <c r="K13" s="17"/>
      <c r="L13" s="17"/>
      <c r="M13" s="17"/>
      <c r="N13" s="17"/>
      <c r="O13" s="18">
        <f>G13*25-SUM(H13:N13)</f>
        <v>30</v>
      </c>
      <c r="P13" s="99">
        <f>SUM(H13:N13)</f>
        <v>20</v>
      </c>
      <c r="Q13" s="99">
        <f>SUM(H13:O13)</f>
        <v>50</v>
      </c>
      <c r="R13" s="104">
        <v>2</v>
      </c>
      <c r="S13" s="16">
        <v>10</v>
      </c>
      <c r="T13" s="17"/>
      <c r="U13" s="17"/>
      <c r="V13" s="17"/>
      <c r="W13" s="17"/>
      <c r="X13" s="17"/>
      <c r="Y13" s="17"/>
      <c r="Z13" s="18">
        <f>R13*25-AA13</f>
        <v>40</v>
      </c>
      <c r="AA13" s="104">
        <f>SUM(S13:Y13)</f>
        <v>10</v>
      </c>
      <c r="AB13" s="104">
        <f>SUM(S13:Z13)</f>
        <v>50</v>
      </c>
    </row>
    <row r="14" spans="1:28" ht="30.75" customHeight="1" x14ac:dyDescent="0.3">
      <c r="A14" s="164"/>
      <c r="B14" s="158"/>
      <c r="C14" s="87" t="s">
        <v>101</v>
      </c>
      <c r="D14" s="87" t="s">
        <v>17</v>
      </c>
      <c r="E14" s="21" t="s">
        <v>22</v>
      </c>
      <c r="F14" s="156"/>
      <c r="G14" s="104">
        <v>2</v>
      </c>
      <c r="H14" s="22"/>
      <c r="I14" s="23">
        <v>20</v>
      </c>
      <c r="J14" s="23"/>
      <c r="K14" s="23"/>
      <c r="L14" s="23"/>
      <c r="M14" s="23"/>
      <c r="N14" s="23"/>
      <c r="O14" s="24">
        <f>G14*25-SUM(H14:N14)</f>
        <v>30</v>
      </c>
      <c r="P14" s="100">
        <f>SUM(H14:N14)</f>
        <v>20</v>
      </c>
      <c r="Q14" s="100">
        <f>SUM(H14:O14)</f>
        <v>50</v>
      </c>
      <c r="R14" s="104">
        <v>2</v>
      </c>
      <c r="S14" s="22"/>
      <c r="T14" s="23">
        <v>10</v>
      </c>
      <c r="U14" s="23"/>
      <c r="V14" s="23"/>
      <c r="W14" s="23"/>
      <c r="X14" s="23"/>
      <c r="Y14" s="23"/>
      <c r="Z14" s="25">
        <f>R14*25-AA14</f>
        <v>40</v>
      </c>
      <c r="AA14" s="100">
        <f>SUM(S14:Y14)</f>
        <v>10</v>
      </c>
      <c r="AB14" s="100">
        <f>SUM(S14:Z14)</f>
        <v>50</v>
      </c>
    </row>
    <row r="15" spans="1:28" ht="30.75" customHeight="1" x14ac:dyDescent="0.3">
      <c r="A15" s="164"/>
      <c r="B15" s="158"/>
      <c r="C15" s="87" t="s">
        <v>102</v>
      </c>
      <c r="D15" s="87" t="s">
        <v>17</v>
      </c>
      <c r="E15" s="32" t="s">
        <v>18</v>
      </c>
      <c r="F15" s="156"/>
      <c r="G15" s="100">
        <v>1</v>
      </c>
      <c r="H15" s="22">
        <v>15</v>
      </c>
      <c r="I15" s="23"/>
      <c r="J15" s="23"/>
      <c r="K15" s="23"/>
      <c r="L15" s="23"/>
      <c r="M15" s="23"/>
      <c r="N15" s="23"/>
      <c r="O15" s="25">
        <f>G15*25-SUM(H15:N15)</f>
        <v>10</v>
      </c>
      <c r="P15" s="100">
        <f>SUM(H15:N15)</f>
        <v>15</v>
      </c>
      <c r="Q15" s="100">
        <f>SUM(H15:O15)</f>
        <v>25</v>
      </c>
      <c r="R15" s="100">
        <v>1</v>
      </c>
      <c r="S15" s="22">
        <v>15</v>
      </c>
      <c r="T15" s="23"/>
      <c r="U15" s="23"/>
      <c r="V15" s="23"/>
      <c r="W15" s="23"/>
      <c r="X15" s="23"/>
      <c r="Y15" s="23"/>
      <c r="Z15" s="25">
        <f>R15*25-AA15</f>
        <v>10</v>
      </c>
      <c r="AA15" s="100">
        <f>SUM(S15:Y15)</f>
        <v>15</v>
      </c>
      <c r="AB15" s="100">
        <f>SUM(S15:Z15)</f>
        <v>25</v>
      </c>
    </row>
    <row r="16" spans="1:28" ht="30.75" customHeight="1" x14ac:dyDescent="0.3">
      <c r="A16" s="164"/>
      <c r="B16" s="158"/>
      <c r="C16" s="87" t="s">
        <v>23</v>
      </c>
      <c r="D16" s="87" t="s">
        <v>17</v>
      </c>
      <c r="E16" s="32" t="s">
        <v>24</v>
      </c>
      <c r="F16" s="156"/>
      <c r="G16" s="100">
        <v>1</v>
      </c>
      <c r="H16" s="22"/>
      <c r="I16" s="23">
        <v>15</v>
      </c>
      <c r="J16" s="23"/>
      <c r="K16" s="23"/>
      <c r="L16" s="23"/>
      <c r="M16" s="23"/>
      <c r="N16" s="23"/>
      <c r="O16" s="25">
        <f>G16*25-SUM(H16:N16)</f>
        <v>10</v>
      </c>
      <c r="P16" s="100">
        <f>SUM(H16:N16)</f>
        <v>15</v>
      </c>
      <c r="Q16" s="100">
        <f>SUM(H16:O16)</f>
        <v>25</v>
      </c>
      <c r="R16" s="100">
        <v>1</v>
      </c>
      <c r="S16" s="22"/>
      <c r="T16" s="23">
        <v>15</v>
      </c>
      <c r="U16" s="23"/>
      <c r="V16" s="23"/>
      <c r="W16" s="23"/>
      <c r="X16" s="23"/>
      <c r="Y16" s="23"/>
      <c r="Z16" s="25">
        <f>R16*25-AA16</f>
        <v>10</v>
      </c>
      <c r="AA16" s="100">
        <f>SUM(S16:Y16)</f>
        <v>15</v>
      </c>
      <c r="AB16" s="100">
        <f>SUM(S16:Z16)</f>
        <v>25</v>
      </c>
    </row>
    <row r="17" spans="1:28" ht="30.75" customHeight="1" x14ac:dyDescent="0.3">
      <c r="A17" s="164"/>
      <c r="B17" s="158"/>
      <c r="C17" s="87" t="s">
        <v>25</v>
      </c>
      <c r="D17" s="33" t="s">
        <v>20</v>
      </c>
      <c r="E17" s="32" t="s">
        <v>26</v>
      </c>
      <c r="F17" s="156"/>
      <c r="G17" s="100">
        <v>1</v>
      </c>
      <c r="H17" s="22">
        <v>15</v>
      </c>
      <c r="I17" s="23"/>
      <c r="J17" s="23"/>
      <c r="K17" s="23"/>
      <c r="L17" s="23"/>
      <c r="M17" s="23"/>
      <c r="N17" s="23"/>
      <c r="O17" s="24">
        <f>G17*25-SUM(H17:N17)</f>
        <v>10</v>
      </c>
      <c r="P17" s="100">
        <f>SUM(H17:N17)</f>
        <v>15</v>
      </c>
      <c r="Q17" s="100">
        <f>SUM(H17:O17)</f>
        <v>25</v>
      </c>
      <c r="R17" s="100">
        <v>1</v>
      </c>
      <c r="S17" s="22">
        <v>15</v>
      </c>
      <c r="T17" s="23"/>
      <c r="U17" s="23"/>
      <c r="V17" s="23"/>
      <c r="W17" s="23"/>
      <c r="X17" s="23"/>
      <c r="Y17" s="23"/>
      <c r="Z17" s="25">
        <f>R17*25-AA17</f>
        <v>10</v>
      </c>
      <c r="AA17" s="100">
        <f>SUM(S17:Y17)</f>
        <v>15</v>
      </c>
      <c r="AB17" s="100">
        <f>SUM(S17:Z17)</f>
        <v>25</v>
      </c>
    </row>
    <row r="18" spans="1:28" ht="30.75" customHeight="1" x14ac:dyDescent="0.3">
      <c r="A18" s="164"/>
      <c r="B18" s="158"/>
      <c r="C18" s="87" t="s">
        <v>27</v>
      </c>
      <c r="D18" s="87" t="s">
        <v>17</v>
      </c>
      <c r="E18" s="32" t="s">
        <v>28</v>
      </c>
      <c r="F18" s="156"/>
      <c r="G18" s="100">
        <v>2</v>
      </c>
      <c r="H18" s="22"/>
      <c r="I18" s="23">
        <v>30</v>
      </c>
      <c r="J18" s="23"/>
      <c r="K18" s="23"/>
      <c r="L18" s="23"/>
      <c r="M18" s="23"/>
      <c r="N18" s="23"/>
      <c r="O18" s="25">
        <f>G18*25-SUM(H18:N18)</f>
        <v>20</v>
      </c>
      <c r="P18" s="100">
        <f>SUM(H18:N18)</f>
        <v>30</v>
      </c>
      <c r="Q18" s="100">
        <f>SUM(H18:O18)</f>
        <v>50</v>
      </c>
      <c r="R18" s="100">
        <v>2</v>
      </c>
      <c r="S18" s="22"/>
      <c r="T18" s="23">
        <v>15</v>
      </c>
      <c r="U18" s="23"/>
      <c r="V18" s="23"/>
      <c r="W18" s="23"/>
      <c r="X18" s="23"/>
      <c r="Y18" s="23"/>
      <c r="Z18" s="25">
        <f>R18*25-AA18</f>
        <v>35</v>
      </c>
      <c r="AA18" s="100">
        <f>SUM(S18:Y18)</f>
        <v>15</v>
      </c>
      <c r="AB18" s="100">
        <f>SUM(S18:Z18)</f>
        <v>50</v>
      </c>
    </row>
    <row r="19" spans="1:28" ht="30.75" customHeight="1" x14ac:dyDescent="0.3">
      <c r="A19" s="164"/>
      <c r="B19" s="158"/>
      <c r="C19" s="148" t="s">
        <v>159</v>
      </c>
      <c r="D19" s="87" t="s">
        <v>17</v>
      </c>
      <c r="E19" s="32" t="s">
        <v>21</v>
      </c>
      <c r="F19" s="156"/>
      <c r="G19" s="100">
        <v>2</v>
      </c>
      <c r="H19" s="22">
        <v>15</v>
      </c>
      <c r="I19" s="23"/>
      <c r="J19" s="23"/>
      <c r="K19" s="23"/>
      <c r="L19" s="23"/>
      <c r="M19" s="23"/>
      <c r="N19" s="23"/>
      <c r="O19" s="25">
        <f>G19*25-SUM(H19:N19)</f>
        <v>35</v>
      </c>
      <c r="P19" s="100">
        <f>SUM(H19:N19)</f>
        <v>15</v>
      </c>
      <c r="Q19" s="100">
        <f>SUM(H19:O19)</f>
        <v>50</v>
      </c>
      <c r="R19" s="100">
        <v>2</v>
      </c>
      <c r="S19" s="22">
        <v>5</v>
      </c>
      <c r="T19" s="23"/>
      <c r="U19" s="23"/>
      <c r="V19" s="23"/>
      <c r="W19" s="23"/>
      <c r="X19" s="23"/>
      <c r="Y19" s="23"/>
      <c r="Z19" s="25">
        <f>R19*25-AA19</f>
        <v>45</v>
      </c>
      <c r="AA19" s="100">
        <f>SUM(S19:Y19)</f>
        <v>5</v>
      </c>
      <c r="AB19" s="100">
        <f>SUM(S19:Z19)</f>
        <v>50</v>
      </c>
    </row>
    <row r="20" spans="1:28" ht="30.75" customHeight="1" x14ac:dyDescent="0.3">
      <c r="A20" s="164"/>
      <c r="B20" s="158"/>
      <c r="C20" s="87" t="s">
        <v>160</v>
      </c>
      <c r="D20" s="87" t="s">
        <v>17</v>
      </c>
      <c r="E20" s="32" t="s">
        <v>22</v>
      </c>
      <c r="F20" s="156"/>
      <c r="G20" s="100">
        <v>2</v>
      </c>
      <c r="H20" s="22"/>
      <c r="I20" s="23">
        <v>15</v>
      </c>
      <c r="J20" s="23"/>
      <c r="K20" s="23"/>
      <c r="L20" s="23"/>
      <c r="M20" s="23"/>
      <c r="N20" s="23"/>
      <c r="O20" s="25">
        <f>G20*25-SUM(H20:N20)</f>
        <v>35</v>
      </c>
      <c r="P20" s="100">
        <f>SUM(H20:N20)</f>
        <v>15</v>
      </c>
      <c r="Q20" s="100">
        <f>SUM(H20:O20)</f>
        <v>50</v>
      </c>
      <c r="R20" s="100">
        <v>2</v>
      </c>
      <c r="S20" s="22"/>
      <c r="T20" s="23">
        <v>10</v>
      </c>
      <c r="U20" s="23"/>
      <c r="V20" s="23"/>
      <c r="W20" s="23"/>
      <c r="X20" s="23"/>
      <c r="Y20" s="23"/>
      <c r="Z20" s="25">
        <f>R20*25-AA20</f>
        <v>40</v>
      </c>
      <c r="AA20" s="100">
        <f>SUM(S20:Y20)</f>
        <v>10</v>
      </c>
      <c r="AB20" s="100">
        <f>SUM(S20:Z20)</f>
        <v>50</v>
      </c>
    </row>
    <row r="21" spans="1:28" ht="30.75" customHeight="1" x14ac:dyDescent="0.3">
      <c r="A21" s="164"/>
      <c r="B21" s="158"/>
      <c r="C21" s="148" t="s">
        <v>79</v>
      </c>
      <c r="D21" s="33" t="s">
        <v>20</v>
      </c>
      <c r="E21" s="32" t="s">
        <v>21</v>
      </c>
      <c r="F21" s="156"/>
      <c r="G21" s="104">
        <v>2</v>
      </c>
      <c r="H21" s="42">
        <v>20</v>
      </c>
      <c r="I21" s="43"/>
      <c r="J21" s="43"/>
      <c r="K21" s="43"/>
      <c r="L21" s="43"/>
      <c r="M21" s="43"/>
      <c r="N21" s="43"/>
      <c r="O21" s="24">
        <f>G21*25-P21</f>
        <v>30</v>
      </c>
      <c r="P21" s="104">
        <f>SUM(H21:N21)</f>
        <v>20</v>
      </c>
      <c r="Q21" s="104">
        <f>SUM(H21:O21)</f>
        <v>50</v>
      </c>
      <c r="R21" s="104">
        <v>2</v>
      </c>
      <c r="S21" s="42">
        <v>10</v>
      </c>
      <c r="T21" s="43"/>
      <c r="U21" s="43"/>
      <c r="V21" s="43"/>
      <c r="W21" s="43"/>
      <c r="X21" s="43"/>
      <c r="Y21" s="43"/>
      <c r="Z21" s="24">
        <f>R21*25-AA21</f>
        <v>40</v>
      </c>
      <c r="AA21" s="104">
        <f>SUM(S21:Y21)</f>
        <v>10</v>
      </c>
      <c r="AB21" s="104">
        <f>SUM(S21:Z21)</f>
        <v>50</v>
      </c>
    </row>
    <row r="22" spans="1:28" ht="30.75" customHeight="1" x14ac:dyDescent="0.3">
      <c r="A22" s="164"/>
      <c r="B22" s="158"/>
      <c r="C22" s="87" t="s">
        <v>80</v>
      </c>
      <c r="D22" s="87" t="s">
        <v>17</v>
      </c>
      <c r="E22" s="32" t="s">
        <v>22</v>
      </c>
      <c r="F22" s="156"/>
      <c r="G22" s="104">
        <v>3</v>
      </c>
      <c r="H22" s="22"/>
      <c r="I22" s="23">
        <v>20</v>
      </c>
      <c r="J22" s="23"/>
      <c r="K22" s="23"/>
      <c r="L22" s="23"/>
      <c r="M22" s="23"/>
      <c r="N22" s="23"/>
      <c r="O22" s="25">
        <f>G22*25-P22</f>
        <v>55</v>
      </c>
      <c r="P22" s="100">
        <f>SUM(H22:N22)</f>
        <v>20</v>
      </c>
      <c r="Q22" s="100">
        <f>SUM(H22:O22)</f>
        <v>75</v>
      </c>
      <c r="R22" s="104">
        <v>3</v>
      </c>
      <c r="S22" s="22"/>
      <c r="T22" s="23">
        <v>10</v>
      </c>
      <c r="U22" s="23"/>
      <c r="V22" s="23"/>
      <c r="W22" s="23"/>
      <c r="X22" s="23"/>
      <c r="Y22" s="23"/>
      <c r="Z22" s="25">
        <f>R22*25-AA22</f>
        <v>65</v>
      </c>
      <c r="AA22" s="104">
        <f>SUM(S22:Y22)</f>
        <v>10</v>
      </c>
      <c r="AB22" s="104">
        <f>SUM(S22:Z22)</f>
        <v>75</v>
      </c>
    </row>
    <row r="23" spans="1:28" ht="30.75" customHeight="1" x14ac:dyDescent="0.3">
      <c r="A23" s="164"/>
      <c r="B23" s="158"/>
      <c r="C23" s="87" t="s">
        <v>29</v>
      </c>
      <c r="D23" s="33" t="s">
        <v>20</v>
      </c>
      <c r="E23" s="32" t="s">
        <v>21</v>
      </c>
      <c r="F23" s="156"/>
      <c r="G23" s="100">
        <v>3</v>
      </c>
      <c r="H23" s="22">
        <v>20</v>
      </c>
      <c r="I23" s="23"/>
      <c r="J23" s="23"/>
      <c r="K23" s="23"/>
      <c r="L23" s="23"/>
      <c r="M23" s="23"/>
      <c r="N23" s="23"/>
      <c r="O23" s="25">
        <f>G23*25-SUM(H23:N23)</f>
        <v>55</v>
      </c>
      <c r="P23" s="100">
        <f>SUM(H23:N23)</f>
        <v>20</v>
      </c>
      <c r="Q23" s="100">
        <f>SUM(H23:O23)</f>
        <v>75</v>
      </c>
      <c r="R23" s="100">
        <v>3</v>
      </c>
      <c r="S23" s="22">
        <v>10</v>
      </c>
      <c r="T23" s="23"/>
      <c r="U23" s="23"/>
      <c r="V23" s="23"/>
      <c r="W23" s="23"/>
      <c r="X23" s="23"/>
      <c r="Y23" s="23"/>
      <c r="Z23" s="25">
        <f>R23*25-AA23</f>
        <v>65</v>
      </c>
      <c r="AA23" s="100">
        <f>SUM(S23:Y23)</f>
        <v>10</v>
      </c>
      <c r="AB23" s="100">
        <f>SUM(S23:Z23)</f>
        <v>75</v>
      </c>
    </row>
    <row r="24" spans="1:28" ht="30.75" customHeight="1" thickBot="1" x14ac:dyDescent="0.35">
      <c r="A24" s="165"/>
      <c r="B24" s="159"/>
      <c r="C24" s="87" t="s">
        <v>30</v>
      </c>
      <c r="D24" s="87" t="s">
        <v>17</v>
      </c>
      <c r="E24" s="32" t="s">
        <v>22</v>
      </c>
      <c r="F24" s="156"/>
      <c r="G24" s="100">
        <v>3</v>
      </c>
      <c r="H24" s="22"/>
      <c r="I24" s="23"/>
      <c r="J24" s="23"/>
      <c r="K24" s="23">
        <v>20</v>
      </c>
      <c r="L24" s="23"/>
      <c r="M24" s="23"/>
      <c r="N24" s="23"/>
      <c r="O24" s="24">
        <f>G24*25-SUM(H24:N24)</f>
        <v>55</v>
      </c>
      <c r="P24" s="100">
        <f>SUM(H24:N24)</f>
        <v>20</v>
      </c>
      <c r="Q24" s="100">
        <f>SUM(H24:O24)</f>
        <v>75</v>
      </c>
      <c r="R24" s="100">
        <v>3</v>
      </c>
      <c r="S24" s="22"/>
      <c r="T24" s="23"/>
      <c r="U24" s="23"/>
      <c r="V24" s="23">
        <v>10</v>
      </c>
      <c r="W24" s="23"/>
      <c r="X24" s="23"/>
      <c r="Y24" s="23"/>
      <c r="Z24" s="24">
        <f>R24*25-AA24</f>
        <v>65</v>
      </c>
      <c r="AA24" s="100">
        <f>SUM(S24:Y24)</f>
        <v>10</v>
      </c>
      <c r="AB24" s="100">
        <f>SUM(S24:Z24)</f>
        <v>75</v>
      </c>
    </row>
    <row r="25" spans="1:28" ht="19.95" customHeight="1" thickBot="1" x14ac:dyDescent="0.35">
      <c r="A25" s="152" t="s">
        <v>31</v>
      </c>
      <c r="B25" s="153"/>
      <c r="C25" s="153"/>
      <c r="D25" s="153"/>
      <c r="E25" s="154"/>
      <c r="F25" s="149" t="s">
        <v>31</v>
      </c>
      <c r="G25" s="98">
        <f>SUM(G26:G44)</f>
        <v>31</v>
      </c>
      <c r="H25" s="98">
        <f t="shared" ref="H25:AB25" si="1">SUM(H26:H44)</f>
        <v>64</v>
      </c>
      <c r="I25" s="98">
        <f t="shared" si="1"/>
        <v>110</v>
      </c>
      <c r="J25" s="98">
        <f t="shared" si="1"/>
        <v>90</v>
      </c>
      <c r="K25" s="98">
        <f t="shared" si="1"/>
        <v>60</v>
      </c>
      <c r="L25" s="98">
        <f t="shared" si="1"/>
        <v>65</v>
      </c>
      <c r="M25" s="98">
        <f t="shared" si="1"/>
        <v>0</v>
      </c>
      <c r="N25" s="98">
        <f t="shared" si="1"/>
        <v>0</v>
      </c>
      <c r="O25" s="98">
        <f t="shared" si="1"/>
        <v>416</v>
      </c>
      <c r="P25" s="98">
        <f t="shared" si="1"/>
        <v>389</v>
      </c>
      <c r="Q25" s="98">
        <f t="shared" si="1"/>
        <v>805</v>
      </c>
      <c r="R25" s="98">
        <f t="shared" si="1"/>
        <v>31</v>
      </c>
      <c r="S25" s="98">
        <f t="shared" si="1"/>
        <v>39</v>
      </c>
      <c r="T25" s="98">
        <f t="shared" si="1"/>
        <v>45</v>
      </c>
      <c r="U25" s="98">
        <f t="shared" si="1"/>
        <v>50</v>
      </c>
      <c r="V25" s="98">
        <f t="shared" si="1"/>
        <v>30</v>
      </c>
      <c r="W25" s="98">
        <f t="shared" si="1"/>
        <v>45</v>
      </c>
      <c r="X25" s="98">
        <f t="shared" si="1"/>
        <v>0</v>
      </c>
      <c r="Y25" s="98">
        <f t="shared" si="1"/>
        <v>0</v>
      </c>
      <c r="Z25" s="98">
        <f t="shared" si="1"/>
        <v>566</v>
      </c>
      <c r="AA25" s="98">
        <f t="shared" si="1"/>
        <v>209</v>
      </c>
      <c r="AB25" s="98">
        <f t="shared" si="1"/>
        <v>775</v>
      </c>
    </row>
    <row r="26" spans="1:28" ht="43.2" customHeight="1" x14ac:dyDescent="0.3">
      <c r="A26" s="166" t="s">
        <v>147</v>
      </c>
      <c r="B26" s="157" t="s">
        <v>161</v>
      </c>
      <c r="C26" s="86" t="s">
        <v>104</v>
      </c>
      <c r="D26" s="86" t="s">
        <v>17</v>
      </c>
      <c r="E26" s="14" t="s">
        <v>146</v>
      </c>
      <c r="F26" s="150"/>
      <c r="G26" s="99">
        <v>2</v>
      </c>
      <c r="H26" s="16"/>
      <c r="I26" s="17"/>
      <c r="J26" s="17">
        <v>30</v>
      </c>
      <c r="K26" s="17"/>
      <c r="L26" s="17"/>
      <c r="M26" s="17"/>
      <c r="N26" s="17"/>
      <c r="O26" s="18">
        <f>G26*25-P26</f>
        <v>20</v>
      </c>
      <c r="P26" s="99">
        <f>SUM(H26:N26)</f>
        <v>30</v>
      </c>
      <c r="Q26" s="99">
        <f>SUM(H26:O26)</f>
        <v>50</v>
      </c>
      <c r="R26" s="99">
        <v>2</v>
      </c>
      <c r="S26" s="16"/>
      <c r="T26" s="17"/>
      <c r="U26" s="17">
        <v>30</v>
      </c>
      <c r="V26" s="17"/>
      <c r="W26" s="17"/>
      <c r="X26" s="17"/>
      <c r="Y26" s="17"/>
      <c r="Z26" s="18">
        <f>R26*25-AA26</f>
        <v>20</v>
      </c>
      <c r="AA26" s="100">
        <f>SUM(S26:Y26)</f>
        <v>30</v>
      </c>
      <c r="AB26" s="100">
        <f>SUM(S26:Z26)</f>
        <v>50</v>
      </c>
    </row>
    <row r="27" spans="1:28" ht="24.6" customHeight="1" x14ac:dyDescent="0.3">
      <c r="A27" s="164"/>
      <c r="B27" s="158"/>
      <c r="C27" s="87" t="s">
        <v>76</v>
      </c>
      <c r="D27" s="33" t="s">
        <v>20</v>
      </c>
      <c r="E27" s="32" t="s">
        <v>18</v>
      </c>
      <c r="F27" s="150"/>
      <c r="G27" s="104">
        <v>1</v>
      </c>
      <c r="H27" s="22">
        <v>10</v>
      </c>
      <c r="I27" s="23"/>
      <c r="J27" s="23"/>
      <c r="K27" s="23"/>
      <c r="L27" s="23"/>
      <c r="M27" s="23"/>
      <c r="N27" s="23"/>
      <c r="O27" s="25">
        <f>G27*25-P27</f>
        <v>15</v>
      </c>
      <c r="P27" s="100">
        <f>SUM(H27:N27)</f>
        <v>10</v>
      </c>
      <c r="Q27" s="100">
        <f>SUM(H27:O27)</f>
        <v>25</v>
      </c>
      <c r="R27" s="104">
        <v>1</v>
      </c>
      <c r="S27" s="22">
        <v>5</v>
      </c>
      <c r="T27" s="23"/>
      <c r="U27" s="23"/>
      <c r="V27" s="23"/>
      <c r="W27" s="23"/>
      <c r="X27" s="23"/>
      <c r="Y27" s="23"/>
      <c r="Z27" s="25">
        <f>R27*25-AA27</f>
        <v>20</v>
      </c>
      <c r="AA27" s="100">
        <f>SUM(S27:Y27)</f>
        <v>5</v>
      </c>
      <c r="AB27" s="100">
        <f>SUM(S27:Z27)</f>
        <v>25</v>
      </c>
    </row>
    <row r="28" spans="1:28" ht="22.95" customHeight="1" x14ac:dyDescent="0.3">
      <c r="A28" s="164"/>
      <c r="B28" s="158"/>
      <c r="C28" s="87" t="s">
        <v>77</v>
      </c>
      <c r="D28" s="87" t="s">
        <v>17</v>
      </c>
      <c r="E28" s="32" t="s">
        <v>18</v>
      </c>
      <c r="F28" s="150"/>
      <c r="G28" s="104">
        <v>1</v>
      </c>
      <c r="H28" s="22"/>
      <c r="I28" s="23">
        <v>15</v>
      </c>
      <c r="J28" s="23"/>
      <c r="K28" s="23"/>
      <c r="L28" s="23"/>
      <c r="M28" s="23"/>
      <c r="N28" s="23"/>
      <c r="O28" s="25">
        <f>G28*25-P28</f>
        <v>10</v>
      </c>
      <c r="P28" s="100">
        <f>SUM(H28:N28)</f>
        <v>15</v>
      </c>
      <c r="Q28" s="100">
        <f>SUM(H28:O28)</f>
        <v>25</v>
      </c>
      <c r="R28" s="104">
        <v>1</v>
      </c>
      <c r="S28" s="22"/>
      <c r="T28" s="23">
        <v>10</v>
      </c>
      <c r="U28" s="23"/>
      <c r="V28" s="23"/>
      <c r="W28" s="23"/>
      <c r="X28" s="23"/>
      <c r="Y28" s="23"/>
      <c r="Z28" s="25">
        <f>R28*25-AA28</f>
        <v>15</v>
      </c>
      <c r="AA28" s="100">
        <f>SUM(S28:Y28)</f>
        <v>10</v>
      </c>
      <c r="AB28" s="100">
        <f>SUM(S28:Z28)</f>
        <v>25</v>
      </c>
    </row>
    <row r="29" spans="1:28" ht="25.2" customHeight="1" x14ac:dyDescent="0.3">
      <c r="A29" s="164"/>
      <c r="B29" s="158"/>
      <c r="C29" s="87" t="s">
        <v>162</v>
      </c>
      <c r="D29" s="87" t="s">
        <v>17</v>
      </c>
      <c r="E29" s="32" t="s">
        <v>18</v>
      </c>
      <c r="F29" s="150"/>
      <c r="G29" s="100">
        <v>1</v>
      </c>
      <c r="H29" s="22">
        <v>9</v>
      </c>
      <c r="I29" s="23"/>
      <c r="J29" s="23"/>
      <c r="K29" s="23"/>
      <c r="L29" s="23"/>
      <c r="M29" s="23"/>
      <c r="N29" s="23"/>
      <c r="O29" s="25">
        <f>G29*25-P29</f>
        <v>16</v>
      </c>
      <c r="P29" s="100">
        <f>SUM(H29:N29)</f>
        <v>9</v>
      </c>
      <c r="Q29" s="100">
        <f>SUM(H29:O29)</f>
        <v>25</v>
      </c>
      <c r="R29" s="100">
        <v>1</v>
      </c>
      <c r="S29" s="22">
        <v>9</v>
      </c>
      <c r="T29" s="23"/>
      <c r="U29" s="23"/>
      <c r="V29" s="23"/>
      <c r="W29" s="23"/>
      <c r="X29" s="23"/>
      <c r="Y29" s="23"/>
      <c r="Z29" s="25">
        <f>R29*25-AA29</f>
        <v>16</v>
      </c>
      <c r="AA29" s="100">
        <f>SUM(S29:Y29)</f>
        <v>9</v>
      </c>
      <c r="AB29" s="100">
        <f>SUM(S29:Z29)</f>
        <v>25</v>
      </c>
    </row>
    <row r="30" spans="1:28" ht="23.4" customHeight="1" x14ac:dyDescent="0.3">
      <c r="A30" s="164"/>
      <c r="B30" s="158"/>
      <c r="C30" s="87" t="s">
        <v>105</v>
      </c>
      <c r="D30" s="34" t="s">
        <v>17</v>
      </c>
      <c r="E30" s="32" t="s">
        <v>18</v>
      </c>
      <c r="F30" s="150"/>
      <c r="G30" s="103">
        <v>1</v>
      </c>
      <c r="H30" s="22">
        <v>10</v>
      </c>
      <c r="I30" s="23"/>
      <c r="J30" s="23"/>
      <c r="K30" s="23"/>
      <c r="L30" s="23"/>
      <c r="M30" s="23"/>
      <c r="N30" s="23"/>
      <c r="O30" s="25">
        <f>G30*25-P30</f>
        <v>15</v>
      </c>
      <c r="P30" s="100">
        <f>SUM(H30:N30)</f>
        <v>10</v>
      </c>
      <c r="Q30" s="100">
        <f>SUM(H30:O30)</f>
        <v>25</v>
      </c>
      <c r="R30" s="103">
        <v>1</v>
      </c>
      <c r="S30" s="22">
        <v>5</v>
      </c>
      <c r="T30" s="23"/>
      <c r="U30" s="23"/>
      <c r="V30" s="23"/>
      <c r="W30" s="23"/>
      <c r="X30" s="23"/>
      <c r="Y30" s="23"/>
      <c r="Z30" s="25">
        <f>R30*25-AA30</f>
        <v>20</v>
      </c>
      <c r="AA30" s="100">
        <f>SUM(S30:Y30)</f>
        <v>5</v>
      </c>
      <c r="AB30" s="100">
        <f>SUM(S30:Z30)</f>
        <v>25</v>
      </c>
    </row>
    <row r="31" spans="1:28" ht="21.6" customHeight="1" x14ac:dyDescent="0.3">
      <c r="A31" s="164"/>
      <c r="B31" s="158"/>
      <c r="C31" s="87" t="s">
        <v>99</v>
      </c>
      <c r="D31" s="87" t="s">
        <v>19</v>
      </c>
      <c r="E31" s="32" t="s">
        <v>18</v>
      </c>
      <c r="F31" s="150"/>
      <c r="G31" s="103">
        <v>0</v>
      </c>
      <c r="H31" s="22"/>
      <c r="I31" s="23">
        <v>30</v>
      </c>
      <c r="J31" s="23"/>
      <c r="K31" s="23"/>
      <c r="L31" s="23"/>
      <c r="M31" s="23"/>
      <c r="N31" s="23"/>
      <c r="O31" s="25">
        <v>0</v>
      </c>
      <c r="P31" s="100">
        <f>SUM(H31:N31)</f>
        <v>30</v>
      </c>
      <c r="Q31" s="100">
        <f>SUM(H31:O31)</f>
        <v>30</v>
      </c>
      <c r="R31" s="103">
        <v>0</v>
      </c>
      <c r="S31" s="22"/>
      <c r="T31" s="23"/>
      <c r="U31" s="23"/>
      <c r="V31" s="23"/>
      <c r="W31" s="23"/>
      <c r="X31" s="23"/>
      <c r="Y31" s="23"/>
      <c r="Z31" s="25">
        <f>R31*25-AA31</f>
        <v>0</v>
      </c>
      <c r="AA31" s="100">
        <f>SUM(S31:Y31)</f>
        <v>0</v>
      </c>
      <c r="AB31" s="100">
        <f>SUM(S31:Z31)</f>
        <v>0</v>
      </c>
    </row>
    <row r="32" spans="1:28" ht="36.75" customHeight="1" thickBot="1" x14ac:dyDescent="0.35">
      <c r="A32" s="164"/>
      <c r="B32" s="158"/>
      <c r="C32" s="35" t="s">
        <v>106</v>
      </c>
      <c r="D32" s="35" t="s">
        <v>17</v>
      </c>
      <c r="E32" s="36" t="s">
        <v>22</v>
      </c>
      <c r="F32" s="150"/>
      <c r="G32" s="103">
        <v>3</v>
      </c>
      <c r="H32" s="38"/>
      <c r="I32" s="39"/>
      <c r="J32" s="39">
        <v>30</v>
      </c>
      <c r="K32" s="39"/>
      <c r="L32" s="39"/>
      <c r="M32" s="39"/>
      <c r="N32" s="39"/>
      <c r="O32" s="94">
        <f>G32*25-P32</f>
        <v>45</v>
      </c>
      <c r="P32" s="103">
        <f>SUM(H32:N32)</f>
        <v>30</v>
      </c>
      <c r="Q32" s="103">
        <f>SUM(H32:O32)</f>
        <v>75</v>
      </c>
      <c r="R32" s="103">
        <v>3</v>
      </c>
      <c r="S32" s="38"/>
      <c r="T32" s="39"/>
      <c r="U32" s="39">
        <v>10</v>
      </c>
      <c r="V32" s="39"/>
      <c r="W32" s="39"/>
      <c r="X32" s="39"/>
      <c r="Y32" s="39"/>
      <c r="Z32" s="59">
        <f>R32*25-AA32</f>
        <v>65</v>
      </c>
      <c r="AA32" s="103">
        <f>SUM(S32:Y32)</f>
        <v>10</v>
      </c>
      <c r="AB32" s="103">
        <f>SUM(S32:Z32)</f>
        <v>75</v>
      </c>
    </row>
    <row r="33" spans="1:28" ht="31.5" customHeight="1" x14ac:dyDescent="0.3">
      <c r="A33" s="199" t="s">
        <v>148</v>
      </c>
      <c r="B33" s="160" t="s">
        <v>107</v>
      </c>
      <c r="C33" s="133" t="s">
        <v>108</v>
      </c>
      <c r="D33" s="37" t="s">
        <v>20</v>
      </c>
      <c r="E33" s="14" t="s">
        <v>21</v>
      </c>
      <c r="F33" s="150"/>
      <c r="G33" s="99">
        <v>2</v>
      </c>
      <c r="H33" s="105">
        <v>20</v>
      </c>
      <c r="I33" s="17"/>
      <c r="J33" s="17"/>
      <c r="K33" s="17"/>
      <c r="L33" s="17"/>
      <c r="M33" s="17"/>
      <c r="N33" s="17"/>
      <c r="O33" s="106">
        <f>G33*25-SUM(H33:N33)</f>
        <v>30</v>
      </c>
      <c r="P33" s="107">
        <f>SUM(H33:N33)</f>
        <v>20</v>
      </c>
      <c r="Q33" s="99">
        <f>SUM(H33:O33)</f>
        <v>50</v>
      </c>
      <c r="R33" s="108">
        <v>2</v>
      </c>
      <c r="S33" s="105">
        <v>10</v>
      </c>
      <c r="T33" s="17"/>
      <c r="U33" s="17"/>
      <c r="V33" s="17"/>
      <c r="W33" s="17"/>
      <c r="X33" s="17"/>
      <c r="Y33" s="17"/>
      <c r="Z33" s="106">
        <f>R33*25-AA33</f>
        <v>40</v>
      </c>
      <c r="AA33" s="107">
        <f>SUM(S33:Y33)</f>
        <v>10</v>
      </c>
      <c r="AB33" s="99">
        <f>SUM(S33:Z33)</f>
        <v>50</v>
      </c>
    </row>
    <row r="34" spans="1:28" ht="31.5" customHeight="1" x14ac:dyDescent="0.3">
      <c r="A34" s="200"/>
      <c r="B34" s="162"/>
      <c r="C34" s="134" t="s">
        <v>109</v>
      </c>
      <c r="D34" s="87" t="s">
        <v>17</v>
      </c>
      <c r="E34" s="32" t="s">
        <v>22</v>
      </c>
      <c r="F34" s="150"/>
      <c r="G34" s="100">
        <v>2</v>
      </c>
      <c r="H34" s="51"/>
      <c r="I34" s="23">
        <v>20</v>
      </c>
      <c r="J34" s="23"/>
      <c r="K34" s="23"/>
      <c r="L34" s="23"/>
      <c r="M34" s="23"/>
      <c r="N34" s="23"/>
      <c r="O34" s="52">
        <f>G34*25-SUM(H34:N34)</f>
        <v>30</v>
      </c>
      <c r="P34" s="109">
        <f>SUM(H34:N34)</f>
        <v>20</v>
      </c>
      <c r="Q34" s="100">
        <f>SUM(H34:O34)</f>
        <v>50</v>
      </c>
      <c r="R34" s="110">
        <v>2</v>
      </c>
      <c r="S34" s="51"/>
      <c r="T34" s="23">
        <v>10</v>
      </c>
      <c r="U34" s="23"/>
      <c r="V34" s="23"/>
      <c r="W34" s="23"/>
      <c r="X34" s="23"/>
      <c r="Y34" s="23"/>
      <c r="Z34" s="52">
        <f>R34*25-AA34</f>
        <v>40</v>
      </c>
      <c r="AA34" s="109">
        <f>SUM(S34:Y34)</f>
        <v>10</v>
      </c>
      <c r="AB34" s="100">
        <f>SUM(S34:Z34)</f>
        <v>50</v>
      </c>
    </row>
    <row r="35" spans="1:28" ht="31.5" customHeight="1" x14ac:dyDescent="0.3">
      <c r="A35" s="200"/>
      <c r="B35" s="162"/>
      <c r="C35" s="135" t="s">
        <v>116</v>
      </c>
      <c r="D35" s="35" t="s">
        <v>17</v>
      </c>
      <c r="E35" s="36" t="s">
        <v>22</v>
      </c>
      <c r="F35" s="150"/>
      <c r="G35" s="100">
        <v>1</v>
      </c>
      <c r="H35" s="51"/>
      <c r="I35" s="23"/>
      <c r="J35" s="23"/>
      <c r="K35" s="23"/>
      <c r="L35" s="23">
        <v>10</v>
      </c>
      <c r="M35" s="23"/>
      <c r="N35" s="23"/>
      <c r="O35" s="52">
        <f>G35*25-SUM(H35:N35)</f>
        <v>15</v>
      </c>
      <c r="P35" s="109">
        <f>SUM(H35:N35)</f>
        <v>10</v>
      </c>
      <c r="Q35" s="100">
        <f>SUM(H35:O35)</f>
        <v>25</v>
      </c>
      <c r="R35" s="110">
        <v>1</v>
      </c>
      <c r="S35" s="51"/>
      <c r="T35" s="23"/>
      <c r="U35" s="23"/>
      <c r="V35" s="23"/>
      <c r="W35" s="23">
        <v>10</v>
      </c>
      <c r="X35" s="23"/>
      <c r="Y35" s="23"/>
      <c r="Z35" s="52">
        <f>R35*25-AA35</f>
        <v>15</v>
      </c>
      <c r="AA35" s="109">
        <f>SUM(S35:Y35)</f>
        <v>10</v>
      </c>
      <c r="AB35" s="100">
        <f>SUM(S35:Z35)</f>
        <v>25</v>
      </c>
    </row>
    <row r="36" spans="1:28" ht="31.5" customHeight="1" x14ac:dyDescent="0.3">
      <c r="A36" s="200"/>
      <c r="B36" s="162"/>
      <c r="C36" s="87" t="s">
        <v>115</v>
      </c>
      <c r="D36" s="87" t="s">
        <v>17</v>
      </c>
      <c r="E36" s="32" t="s">
        <v>22</v>
      </c>
      <c r="F36" s="150"/>
      <c r="G36" s="100">
        <v>1</v>
      </c>
      <c r="H36" s="51"/>
      <c r="I36" s="23"/>
      <c r="J36" s="23"/>
      <c r="K36" s="23"/>
      <c r="L36" s="23">
        <v>10</v>
      </c>
      <c r="M36" s="23"/>
      <c r="N36" s="23"/>
      <c r="O36" s="52">
        <f>G36*25-SUM(H36:N36)</f>
        <v>15</v>
      </c>
      <c r="P36" s="109">
        <f>SUM(H36:N36)</f>
        <v>10</v>
      </c>
      <c r="Q36" s="100">
        <f>SUM(H36:O36)</f>
        <v>25</v>
      </c>
      <c r="R36" s="110">
        <v>1</v>
      </c>
      <c r="S36" s="51"/>
      <c r="T36" s="23"/>
      <c r="U36" s="23"/>
      <c r="V36" s="23"/>
      <c r="W36" s="23">
        <v>10</v>
      </c>
      <c r="X36" s="23"/>
      <c r="Y36" s="23"/>
      <c r="Z36" s="52">
        <f>R36*25-AA36</f>
        <v>15</v>
      </c>
      <c r="AA36" s="109">
        <f>SUM(S36:Y36)</f>
        <v>10</v>
      </c>
      <c r="AB36" s="100">
        <f>SUM(S36:Z36)</f>
        <v>25</v>
      </c>
    </row>
    <row r="37" spans="1:28" ht="31.5" customHeight="1" x14ac:dyDescent="0.3">
      <c r="A37" s="200"/>
      <c r="B37" s="162"/>
      <c r="C37" s="40" t="s">
        <v>113</v>
      </c>
      <c r="D37" s="41" t="s">
        <v>20</v>
      </c>
      <c r="E37" s="21" t="s">
        <v>26</v>
      </c>
      <c r="F37" s="150"/>
      <c r="G37" s="100">
        <v>1</v>
      </c>
      <c r="H37" s="51">
        <v>15</v>
      </c>
      <c r="I37" s="23"/>
      <c r="J37" s="23"/>
      <c r="K37" s="23"/>
      <c r="L37" s="23"/>
      <c r="M37" s="23"/>
      <c r="N37" s="23"/>
      <c r="O37" s="52">
        <f>G37*25-P37</f>
        <v>10</v>
      </c>
      <c r="P37" s="109">
        <f>SUM(H37:N37)</f>
        <v>15</v>
      </c>
      <c r="Q37" s="100">
        <f>SUM(H37:O37)</f>
        <v>25</v>
      </c>
      <c r="R37" s="110">
        <v>1</v>
      </c>
      <c r="S37" s="51">
        <v>10</v>
      </c>
      <c r="T37" s="23"/>
      <c r="U37" s="23"/>
      <c r="V37" s="23"/>
      <c r="W37" s="23"/>
      <c r="X37" s="23"/>
      <c r="Y37" s="23"/>
      <c r="Z37" s="52">
        <f>R37*25-AA37</f>
        <v>15</v>
      </c>
      <c r="AA37" s="109">
        <f>SUM(S37:Y37)</f>
        <v>10</v>
      </c>
      <c r="AB37" s="100">
        <f>SUM(S37:Z37)</f>
        <v>25</v>
      </c>
    </row>
    <row r="38" spans="1:28" ht="36.6" customHeight="1" x14ac:dyDescent="0.3">
      <c r="A38" s="200"/>
      <c r="B38" s="162"/>
      <c r="C38" s="87" t="s">
        <v>78</v>
      </c>
      <c r="D38" s="87" t="s">
        <v>17</v>
      </c>
      <c r="E38" s="32" t="s">
        <v>28</v>
      </c>
      <c r="F38" s="150"/>
      <c r="G38" s="100">
        <v>1</v>
      </c>
      <c r="H38" s="51"/>
      <c r="I38" s="23">
        <v>15</v>
      </c>
      <c r="J38" s="23"/>
      <c r="K38" s="23"/>
      <c r="L38" s="23"/>
      <c r="M38" s="23"/>
      <c r="N38" s="23"/>
      <c r="O38" s="52">
        <f>G38*25-P38</f>
        <v>10</v>
      </c>
      <c r="P38" s="109">
        <f>SUM(H38:N38)</f>
        <v>15</v>
      </c>
      <c r="Q38" s="100">
        <f>SUM(H38:O38)</f>
        <v>25</v>
      </c>
      <c r="R38" s="110">
        <v>1</v>
      </c>
      <c r="S38" s="51"/>
      <c r="T38" s="23">
        <v>10</v>
      </c>
      <c r="U38" s="23"/>
      <c r="V38" s="23"/>
      <c r="W38" s="23"/>
      <c r="X38" s="23"/>
      <c r="Y38" s="23"/>
      <c r="Z38" s="52">
        <f>R38*25-AA38</f>
        <v>15</v>
      </c>
      <c r="AA38" s="109">
        <f>SUM(S38:Y38)</f>
        <v>10</v>
      </c>
      <c r="AB38" s="100">
        <f>SUM(S38:Z38)</f>
        <v>25</v>
      </c>
    </row>
    <row r="39" spans="1:28" ht="28.5" customHeight="1" x14ac:dyDescent="0.3">
      <c r="A39" s="200"/>
      <c r="B39" s="162"/>
      <c r="C39" s="135" t="s">
        <v>114</v>
      </c>
      <c r="D39" s="35" t="s">
        <v>17</v>
      </c>
      <c r="E39" s="32" t="s">
        <v>22</v>
      </c>
      <c r="F39" s="150"/>
      <c r="G39" s="100">
        <v>3</v>
      </c>
      <c r="H39" s="51"/>
      <c r="I39" s="23"/>
      <c r="J39" s="23"/>
      <c r="K39" s="23"/>
      <c r="L39" s="23">
        <v>30</v>
      </c>
      <c r="M39" s="23"/>
      <c r="N39" s="23"/>
      <c r="O39" s="52">
        <f>G39*25-P39</f>
        <v>45</v>
      </c>
      <c r="P39" s="109">
        <f>SUM(H39:N39)</f>
        <v>30</v>
      </c>
      <c r="Q39" s="100">
        <f>SUM(H39:O39)</f>
        <v>75</v>
      </c>
      <c r="R39" s="110">
        <v>3</v>
      </c>
      <c r="S39" s="51"/>
      <c r="T39" s="23"/>
      <c r="U39" s="23"/>
      <c r="V39" s="23"/>
      <c r="W39" s="23">
        <v>15</v>
      </c>
      <c r="X39" s="23"/>
      <c r="Y39" s="23"/>
      <c r="Z39" s="52">
        <f>R39*25-AA39</f>
        <v>60</v>
      </c>
      <c r="AA39" s="109">
        <f>SUM(S39:Y39)</f>
        <v>15</v>
      </c>
      <c r="AB39" s="100">
        <f>SUM(S39:Z39)</f>
        <v>75</v>
      </c>
    </row>
    <row r="40" spans="1:28" ht="38.25" customHeight="1" x14ac:dyDescent="0.3">
      <c r="A40" s="200"/>
      <c r="B40" s="162"/>
      <c r="C40" s="87" t="s">
        <v>112</v>
      </c>
      <c r="D40" s="87" t="s">
        <v>17</v>
      </c>
      <c r="E40" s="32" t="s">
        <v>22</v>
      </c>
      <c r="F40" s="150"/>
      <c r="G40" s="100">
        <v>3</v>
      </c>
      <c r="H40" s="51"/>
      <c r="I40" s="23"/>
      <c r="J40" s="23"/>
      <c r="K40" s="23">
        <v>30</v>
      </c>
      <c r="L40" s="23"/>
      <c r="M40" s="23"/>
      <c r="N40" s="23"/>
      <c r="O40" s="52">
        <f>G40*25-P40</f>
        <v>45</v>
      </c>
      <c r="P40" s="109">
        <f>SUM(H40:N40)</f>
        <v>30</v>
      </c>
      <c r="Q40" s="100">
        <f>SUM(H40:O40)</f>
        <v>75</v>
      </c>
      <c r="R40" s="110">
        <v>3</v>
      </c>
      <c r="S40" s="51"/>
      <c r="T40" s="23"/>
      <c r="U40" s="23"/>
      <c r="V40" s="23">
        <v>15</v>
      </c>
      <c r="W40" s="23"/>
      <c r="X40" s="23"/>
      <c r="Y40" s="23"/>
      <c r="Z40" s="52">
        <f>R40*25-AA40</f>
        <v>60</v>
      </c>
      <c r="AA40" s="109">
        <f>SUM(S40:Y40)</f>
        <v>15</v>
      </c>
      <c r="AB40" s="100">
        <f>SUM(S40:Z40)</f>
        <v>75</v>
      </c>
    </row>
    <row r="41" spans="1:28" ht="27" customHeight="1" x14ac:dyDescent="0.3">
      <c r="A41" s="200"/>
      <c r="B41" s="198"/>
      <c r="C41" s="87" t="s">
        <v>110</v>
      </c>
      <c r="D41" s="87" t="s">
        <v>17</v>
      </c>
      <c r="E41" s="32" t="s">
        <v>22</v>
      </c>
      <c r="F41" s="150"/>
      <c r="G41" s="100">
        <v>2</v>
      </c>
      <c r="H41" s="51"/>
      <c r="I41" s="23"/>
      <c r="J41" s="23">
        <v>30</v>
      </c>
      <c r="K41" s="23"/>
      <c r="L41" s="23"/>
      <c r="M41" s="23"/>
      <c r="N41" s="23"/>
      <c r="O41" s="52">
        <f>G41*25-P41</f>
        <v>20</v>
      </c>
      <c r="P41" s="109">
        <f>SUM(H41:N41)</f>
        <v>30</v>
      </c>
      <c r="Q41" s="100">
        <f>SUM(H41:O41)</f>
        <v>50</v>
      </c>
      <c r="R41" s="110">
        <v>2</v>
      </c>
      <c r="S41" s="51"/>
      <c r="T41" s="23"/>
      <c r="U41" s="23">
        <v>10</v>
      </c>
      <c r="V41" s="23"/>
      <c r="W41" s="23"/>
      <c r="X41" s="23"/>
      <c r="Y41" s="23"/>
      <c r="Z41" s="52">
        <f>R41*25-AA41</f>
        <v>40</v>
      </c>
      <c r="AA41" s="109">
        <f>SUM(S41:Y41)</f>
        <v>10</v>
      </c>
      <c r="AB41" s="100">
        <f>SUM(S41:Z41)</f>
        <v>50</v>
      </c>
    </row>
    <row r="42" spans="1:28" ht="28.95" customHeight="1" thickBot="1" x14ac:dyDescent="0.35">
      <c r="A42" s="200"/>
      <c r="B42" s="198"/>
      <c r="C42" s="84" t="s">
        <v>111</v>
      </c>
      <c r="D42" s="84" t="s">
        <v>17</v>
      </c>
      <c r="E42" s="44" t="s">
        <v>22</v>
      </c>
      <c r="F42" s="150"/>
      <c r="G42" s="102">
        <v>2</v>
      </c>
      <c r="H42" s="60"/>
      <c r="I42" s="30">
        <v>30</v>
      </c>
      <c r="J42" s="30"/>
      <c r="K42" s="30"/>
      <c r="L42" s="30"/>
      <c r="M42" s="30"/>
      <c r="N42" s="30"/>
      <c r="O42" s="111">
        <f>G42*25-P42</f>
        <v>20</v>
      </c>
      <c r="P42" s="112">
        <f>SUM(H42:N42)</f>
        <v>30</v>
      </c>
      <c r="Q42" s="102">
        <f>SUM(H42:O42)</f>
        <v>50</v>
      </c>
      <c r="R42" s="113">
        <v>2</v>
      </c>
      <c r="S42" s="60"/>
      <c r="T42" s="30">
        <v>15</v>
      </c>
      <c r="U42" s="30"/>
      <c r="V42" s="30"/>
      <c r="W42" s="30"/>
      <c r="X42" s="30"/>
      <c r="Y42" s="30"/>
      <c r="Z42" s="111">
        <f>R42*25-AA42</f>
        <v>35</v>
      </c>
      <c r="AA42" s="112">
        <f>SUM(S42:Y42)</f>
        <v>15</v>
      </c>
      <c r="AB42" s="102">
        <f>SUM(S42:Z42)</f>
        <v>50</v>
      </c>
    </row>
    <row r="43" spans="1:28" ht="57" customHeight="1" thickBot="1" x14ac:dyDescent="0.35">
      <c r="A43" s="204" t="s">
        <v>117</v>
      </c>
      <c r="B43" s="205" t="s">
        <v>118</v>
      </c>
      <c r="C43" s="86" t="s">
        <v>119</v>
      </c>
      <c r="D43" s="86" t="s">
        <v>17</v>
      </c>
      <c r="E43" s="96" t="s">
        <v>22</v>
      </c>
      <c r="F43" s="150"/>
      <c r="G43" s="104">
        <v>2</v>
      </c>
      <c r="H43" s="49"/>
      <c r="I43" s="43"/>
      <c r="J43" s="43"/>
      <c r="K43" s="43">
        <v>30</v>
      </c>
      <c r="L43" s="43"/>
      <c r="M43" s="43"/>
      <c r="N43" s="43"/>
      <c r="O43" s="50">
        <f>G43*25-P43</f>
        <v>20</v>
      </c>
      <c r="P43" s="104">
        <f>SUM(H43:N43)</f>
        <v>30</v>
      </c>
      <c r="Q43" s="104">
        <f>SUM(H43:O43)</f>
        <v>50</v>
      </c>
      <c r="R43" s="104">
        <v>2</v>
      </c>
      <c r="S43" s="49"/>
      <c r="T43" s="43"/>
      <c r="U43" s="43"/>
      <c r="V43" s="43">
        <v>15</v>
      </c>
      <c r="W43" s="43"/>
      <c r="X43" s="43"/>
      <c r="Y43" s="43"/>
      <c r="Z43" s="50">
        <f>R43*25-AA43</f>
        <v>35</v>
      </c>
      <c r="AA43" s="104">
        <f>SUM(S43:Y43)</f>
        <v>15</v>
      </c>
      <c r="AB43" s="104">
        <f>SUM(S43:Z43)</f>
        <v>50</v>
      </c>
    </row>
    <row r="44" spans="1:28" ht="57" customHeight="1" thickBot="1" x14ac:dyDescent="0.35">
      <c r="A44" s="204"/>
      <c r="B44" s="205"/>
      <c r="C44" s="85" t="s">
        <v>120</v>
      </c>
      <c r="D44" s="85" t="s">
        <v>17</v>
      </c>
      <c r="E44" s="95" t="s">
        <v>22</v>
      </c>
      <c r="F44" s="151"/>
      <c r="G44" s="102">
        <v>2</v>
      </c>
      <c r="H44" s="114"/>
      <c r="I44" s="115"/>
      <c r="J44" s="115"/>
      <c r="K44" s="115"/>
      <c r="L44" s="115">
        <v>15</v>
      </c>
      <c r="M44" s="115"/>
      <c r="N44" s="115"/>
      <c r="O44" s="111">
        <f>G44*25-P44</f>
        <v>35</v>
      </c>
      <c r="P44" s="102">
        <f>SUM(H44:N44)</f>
        <v>15</v>
      </c>
      <c r="Q44" s="102">
        <f>SUM(H44:O44)</f>
        <v>50</v>
      </c>
      <c r="R44" s="102">
        <v>2</v>
      </c>
      <c r="S44" s="114"/>
      <c r="T44" s="115"/>
      <c r="U44" s="115"/>
      <c r="V44" s="115"/>
      <c r="W44" s="115">
        <v>10</v>
      </c>
      <c r="X44" s="115"/>
      <c r="Y44" s="115"/>
      <c r="Z44" s="111">
        <f>R44*25-AA44</f>
        <v>40</v>
      </c>
      <c r="AA44" s="102">
        <f>SUM(S44:Y44)</f>
        <v>10</v>
      </c>
      <c r="AB44" s="102">
        <f>SUM(S44:Z44)</f>
        <v>50</v>
      </c>
    </row>
    <row r="45" spans="1:28" ht="22.2" customHeight="1" thickBot="1" x14ac:dyDescent="0.35">
      <c r="A45" s="201" t="s">
        <v>34</v>
      </c>
      <c r="B45" s="202"/>
      <c r="C45" s="202"/>
      <c r="D45" s="202"/>
      <c r="E45" s="203"/>
      <c r="F45" s="155" t="s">
        <v>34</v>
      </c>
      <c r="G45" s="116">
        <f>SUM(G46:G62)</f>
        <v>33</v>
      </c>
      <c r="H45" s="116">
        <f t="shared" ref="H45:AB45" si="2">SUM(H46:H62)</f>
        <v>125</v>
      </c>
      <c r="I45" s="116">
        <f t="shared" si="2"/>
        <v>65</v>
      </c>
      <c r="J45" s="116">
        <f t="shared" si="2"/>
        <v>60</v>
      </c>
      <c r="K45" s="116">
        <f t="shared" si="2"/>
        <v>90</v>
      </c>
      <c r="L45" s="116">
        <f t="shared" si="2"/>
        <v>30</v>
      </c>
      <c r="M45" s="116">
        <f t="shared" si="2"/>
        <v>0</v>
      </c>
      <c r="N45" s="116">
        <f t="shared" si="2"/>
        <v>0</v>
      </c>
      <c r="O45" s="116">
        <f t="shared" si="2"/>
        <v>455</v>
      </c>
      <c r="P45" s="116">
        <f t="shared" si="2"/>
        <v>370</v>
      </c>
      <c r="Q45" s="116">
        <f t="shared" si="2"/>
        <v>825</v>
      </c>
      <c r="R45" s="116">
        <f t="shared" si="2"/>
        <v>33</v>
      </c>
      <c r="S45" s="116">
        <f t="shared" si="2"/>
        <v>65</v>
      </c>
      <c r="T45" s="116">
        <f t="shared" si="2"/>
        <v>28</v>
      </c>
      <c r="U45" s="116">
        <f t="shared" si="2"/>
        <v>45</v>
      </c>
      <c r="V45" s="116">
        <f t="shared" si="2"/>
        <v>45</v>
      </c>
      <c r="W45" s="116">
        <f t="shared" si="2"/>
        <v>20</v>
      </c>
      <c r="X45" s="116">
        <f t="shared" si="2"/>
        <v>0</v>
      </c>
      <c r="Y45" s="116">
        <f t="shared" si="2"/>
        <v>0</v>
      </c>
      <c r="Z45" s="116">
        <f t="shared" si="2"/>
        <v>622</v>
      </c>
      <c r="AA45" s="116">
        <f t="shared" si="2"/>
        <v>203</v>
      </c>
      <c r="AB45" s="116">
        <f t="shared" si="2"/>
        <v>825</v>
      </c>
    </row>
    <row r="46" spans="1:28" ht="35.25" customHeight="1" x14ac:dyDescent="0.3">
      <c r="A46" s="166" t="s">
        <v>149</v>
      </c>
      <c r="B46" s="157" t="s">
        <v>121</v>
      </c>
      <c r="C46" s="86" t="s">
        <v>150</v>
      </c>
      <c r="D46" s="86" t="s">
        <v>17</v>
      </c>
      <c r="E46" s="14" t="s">
        <v>146</v>
      </c>
      <c r="F46" s="156"/>
      <c r="G46" s="99">
        <v>2</v>
      </c>
      <c r="H46" s="16"/>
      <c r="I46" s="17"/>
      <c r="J46" s="17">
        <v>30</v>
      </c>
      <c r="K46" s="17"/>
      <c r="L46" s="17"/>
      <c r="M46" s="17"/>
      <c r="N46" s="17"/>
      <c r="O46" s="18">
        <f>G46*25-P46</f>
        <v>20</v>
      </c>
      <c r="P46" s="99">
        <f>SUM(H46:N46)</f>
        <v>30</v>
      </c>
      <c r="Q46" s="99">
        <f>SUM(H46:O46)</f>
        <v>50</v>
      </c>
      <c r="R46" s="99">
        <v>2</v>
      </c>
      <c r="S46" s="16"/>
      <c r="T46" s="17"/>
      <c r="U46" s="17">
        <v>30</v>
      </c>
      <c r="V46" s="17"/>
      <c r="W46" s="17"/>
      <c r="X46" s="17"/>
      <c r="Y46" s="17"/>
      <c r="Z46" s="18">
        <f>R46*25-AA46</f>
        <v>20</v>
      </c>
      <c r="AA46" s="99">
        <f>SUM(S46:Y46)</f>
        <v>30</v>
      </c>
      <c r="AB46" s="99">
        <f>SUM(S46:Z46)</f>
        <v>50</v>
      </c>
    </row>
    <row r="47" spans="1:28" ht="35.25" customHeight="1" x14ac:dyDescent="0.3">
      <c r="A47" s="164"/>
      <c r="B47" s="158"/>
      <c r="C47" s="84" t="s">
        <v>122</v>
      </c>
      <c r="D47" s="84" t="s">
        <v>17</v>
      </c>
      <c r="E47" s="44" t="s">
        <v>18</v>
      </c>
      <c r="F47" s="156"/>
      <c r="G47" s="104">
        <v>1</v>
      </c>
      <c r="H47" s="58"/>
      <c r="I47" s="45"/>
      <c r="J47" s="45"/>
      <c r="K47" s="45"/>
      <c r="L47" s="45">
        <v>15</v>
      </c>
      <c r="M47" s="45"/>
      <c r="N47" s="45"/>
      <c r="O47" s="24">
        <f>G47*25-P47</f>
        <v>10</v>
      </c>
      <c r="P47" s="104">
        <f>SUM(H47:N47)</f>
        <v>15</v>
      </c>
      <c r="Q47" s="104">
        <f>SUM(H47:O47)</f>
        <v>25</v>
      </c>
      <c r="R47" s="104">
        <v>1</v>
      </c>
      <c r="S47" s="58"/>
      <c r="T47" s="45"/>
      <c r="U47" s="45"/>
      <c r="V47" s="45"/>
      <c r="W47" s="45">
        <v>10</v>
      </c>
      <c r="X47" s="45"/>
      <c r="Y47" s="45"/>
      <c r="Z47" s="24">
        <f>R47*25-AA47</f>
        <v>15</v>
      </c>
      <c r="AA47" s="104">
        <f>SUM(S47:Y47)</f>
        <v>10</v>
      </c>
      <c r="AB47" s="104">
        <f>SUM(S47:Z47)</f>
        <v>25</v>
      </c>
    </row>
    <row r="48" spans="1:28" ht="35.25" customHeight="1" thickBot="1" x14ac:dyDescent="0.35">
      <c r="A48" s="165"/>
      <c r="B48" s="159"/>
      <c r="C48" s="88" t="s">
        <v>123</v>
      </c>
      <c r="D48" s="88" t="s">
        <v>17</v>
      </c>
      <c r="E48" s="28" t="s">
        <v>18</v>
      </c>
      <c r="F48" s="156"/>
      <c r="G48" s="103">
        <v>1</v>
      </c>
      <c r="H48" s="29"/>
      <c r="I48" s="30">
        <v>15</v>
      </c>
      <c r="J48" s="30"/>
      <c r="K48" s="30"/>
      <c r="L48" s="30"/>
      <c r="M48" s="30"/>
      <c r="N48" s="30"/>
      <c r="O48" s="47">
        <f>G48*25-P48</f>
        <v>10</v>
      </c>
      <c r="P48" s="102">
        <f>SUM(H48:N48)</f>
        <v>15</v>
      </c>
      <c r="Q48" s="102">
        <f>SUM(H48:O48)</f>
        <v>25</v>
      </c>
      <c r="R48" s="102">
        <v>1</v>
      </c>
      <c r="S48" s="29"/>
      <c r="T48" s="30">
        <v>8</v>
      </c>
      <c r="U48" s="30"/>
      <c r="V48" s="30"/>
      <c r="W48" s="30"/>
      <c r="X48" s="30"/>
      <c r="Y48" s="30"/>
      <c r="Z48" s="47">
        <f>R48*25-AA48</f>
        <v>17</v>
      </c>
      <c r="AA48" s="116">
        <f>SUM(S48:Y48)</f>
        <v>8</v>
      </c>
      <c r="AB48" s="102">
        <f>SUM(S48:Z48)</f>
        <v>25</v>
      </c>
    </row>
    <row r="49" spans="1:28" ht="37.5" customHeight="1" x14ac:dyDescent="0.3">
      <c r="A49" s="166" t="s">
        <v>153</v>
      </c>
      <c r="B49" s="157" t="s">
        <v>152</v>
      </c>
      <c r="C49" s="34" t="s">
        <v>35</v>
      </c>
      <c r="D49" s="33" t="s">
        <v>20</v>
      </c>
      <c r="E49" s="32" t="s">
        <v>21</v>
      </c>
      <c r="F49" s="207"/>
      <c r="G49" s="99">
        <v>1</v>
      </c>
      <c r="H49" s="49">
        <v>15</v>
      </c>
      <c r="I49" s="43"/>
      <c r="J49" s="43"/>
      <c r="K49" s="43"/>
      <c r="L49" s="43"/>
      <c r="M49" s="43"/>
      <c r="N49" s="43"/>
      <c r="O49" s="24">
        <f>G49*25-P49</f>
        <v>10</v>
      </c>
      <c r="P49" s="104">
        <f>SUM(H49:N49)</f>
        <v>15</v>
      </c>
      <c r="Q49" s="104">
        <f>SUM(H49:O49)</f>
        <v>25</v>
      </c>
      <c r="R49" s="104">
        <v>1</v>
      </c>
      <c r="S49" s="42">
        <v>10</v>
      </c>
      <c r="T49" s="43"/>
      <c r="U49" s="43"/>
      <c r="V49" s="43"/>
      <c r="W49" s="43"/>
      <c r="X49" s="43"/>
      <c r="Y49" s="43"/>
      <c r="Z49" s="24">
        <f>R49*25-AA49</f>
        <v>15</v>
      </c>
      <c r="AA49" s="104">
        <f>SUM(S49:Y49)</f>
        <v>10</v>
      </c>
      <c r="AB49" s="104">
        <f>SUM(S49:Z49)</f>
        <v>25</v>
      </c>
    </row>
    <row r="50" spans="1:28" ht="37.5" customHeight="1" x14ac:dyDescent="0.3">
      <c r="A50" s="164"/>
      <c r="B50" s="158"/>
      <c r="C50" s="34" t="s">
        <v>36</v>
      </c>
      <c r="D50" s="87" t="s">
        <v>17</v>
      </c>
      <c r="E50" s="32" t="s">
        <v>22</v>
      </c>
      <c r="F50" s="207"/>
      <c r="G50" s="100">
        <v>1</v>
      </c>
      <c r="H50" s="51"/>
      <c r="I50" s="23"/>
      <c r="J50" s="23"/>
      <c r="K50" s="23">
        <v>15</v>
      </c>
      <c r="L50" s="23"/>
      <c r="M50" s="23"/>
      <c r="N50" s="23"/>
      <c r="O50" s="25">
        <f>G50*25-P50</f>
        <v>10</v>
      </c>
      <c r="P50" s="100">
        <f>SUM(H50:N50)</f>
        <v>15</v>
      </c>
      <c r="Q50" s="100">
        <f>SUM(H50:O50)</f>
        <v>25</v>
      </c>
      <c r="R50" s="103">
        <v>1</v>
      </c>
      <c r="S50" s="22"/>
      <c r="T50" s="23"/>
      <c r="U50" s="23"/>
      <c r="V50" s="23">
        <v>10</v>
      </c>
      <c r="W50" s="23"/>
      <c r="X50" s="23"/>
      <c r="Y50" s="23"/>
      <c r="Z50" s="25">
        <f>R50*25-AA50</f>
        <v>15</v>
      </c>
      <c r="AA50" s="104">
        <f>SUM(S50:Y50)</f>
        <v>10</v>
      </c>
      <c r="AB50" s="104">
        <f>SUM(S50:Z50)</f>
        <v>25</v>
      </c>
    </row>
    <row r="51" spans="1:28" ht="37.5" customHeight="1" x14ac:dyDescent="0.3">
      <c r="A51" s="164"/>
      <c r="B51" s="158"/>
      <c r="C51" s="34" t="s">
        <v>32</v>
      </c>
      <c r="D51" s="97" t="s">
        <v>20</v>
      </c>
      <c r="E51" s="32" t="s">
        <v>21</v>
      </c>
      <c r="F51" s="207"/>
      <c r="G51" s="100">
        <v>2</v>
      </c>
      <c r="H51" s="49">
        <v>20</v>
      </c>
      <c r="I51" s="43"/>
      <c r="J51" s="43"/>
      <c r="K51" s="43"/>
      <c r="L51" s="43"/>
      <c r="M51" s="43"/>
      <c r="N51" s="43"/>
      <c r="O51" s="24">
        <f>G51*25-P51</f>
        <v>30</v>
      </c>
      <c r="P51" s="104">
        <f>SUM(H51:N51)</f>
        <v>20</v>
      </c>
      <c r="Q51" s="104">
        <f>SUM(H51:O51)</f>
        <v>50</v>
      </c>
      <c r="R51" s="100">
        <v>2</v>
      </c>
      <c r="S51" s="42">
        <v>10</v>
      </c>
      <c r="T51" s="43"/>
      <c r="U51" s="43"/>
      <c r="V51" s="43"/>
      <c r="W51" s="43"/>
      <c r="X51" s="43"/>
      <c r="Y51" s="43"/>
      <c r="Z51" s="24">
        <f>R51*25-AA51</f>
        <v>40</v>
      </c>
      <c r="AA51" s="104">
        <f>SUM(S51:Y51)</f>
        <v>10</v>
      </c>
      <c r="AB51" s="104">
        <f>SUM(S51:Z51)</f>
        <v>50</v>
      </c>
    </row>
    <row r="52" spans="1:28" ht="37.5" customHeight="1" x14ac:dyDescent="0.3">
      <c r="A52" s="164"/>
      <c r="B52" s="158"/>
      <c r="C52" s="34" t="s">
        <v>33</v>
      </c>
      <c r="D52" s="87" t="s">
        <v>17</v>
      </c>
      <c r="E52" s="32" t="s">
        <v>22</v>
      </c>
      <c r="F52" s="207"/>
      <c r="G52" s="100">
        <v>2</v>
      </c>
      <c r="H52" s="51"/>
      <c r="I52" s="23">
        <v>20</v>
      </c>
      <c r="J52" s="23"/>
      <c r="K52" s="23"/>
      <c r="L52" s="23"/>
      <c r="M52" s="23"/>
      <c r="N52" s="23"/>
      <c r="O52" s="24">
        <f>G52*25-P52</f>
        <v>30</v>
      </c>
      <c r="P52" s="100">
        <f>SUM(H52:N52)</f>
        <v>20</v>
      </c>
      <c r="Q52" s="100">
        <f>SUM(H52:O52)</f>
        <v>50</v>
      </c>
      <c r="R52" s="104">
        <v>2</v>
      </c>
      <c r="S52" s="22"/>
      <c r="T52" s="23">
        <v>10</v>
      </c>
      <c r="U52" s="23"/>
      <c r="V52" s="23"/>
      <c r="W52" s="23"/>
      <c r="X52" s="23"/>
      <c r="Y52" s="23"/>
      <c r="Z52" s="24">
        <f>R52*25-AA52</f>
        <v>40</v>
      </c>
      <c r="AA52" s="104">
        <f>SUM(S52:Y52)</f>
        <v>10</v>
      </c>
      <c r="AB52" s="100">
        <f>SUM(S52:Z52)</f>
        <v>50</v>
      </c>
    </row>
    <row r="53" spans="1:28" ht="37.5" customHeight="1" thickBot="1" x14ac:dyDescent="0.35">
      <c r="A53" s="165"/>
      <c r="B53" s="159"/>
      <c r="C53" s="132" t="s">
        <v>163</v>
      </c>
      <c r="D53" s="87" t="s">
        <v>17</v>
      </c>
      <c r="E53" s="32" t="s">
        <v>22</v>
      </c>
      <c r="F53" s="207"/>
      <c r="G53" s="102">
        <v>3</v>
      </c>
      <c r="H53" s="51"/>
      <c r="I53" s="23"/>
      <c r="J53" s="23">
        <v>30</v>
      </c>
      <c r="K53" s="23"/>
      <c r="L53" s="23"/>
      <c r="M53" s="23"/>
      <c r="N53" s="23"/>
      <c r="O53" s="25">
        <f>G53*25-P53</f>
        <v>45</v>
      </c>
      <c r="P53" s="100">
        <f>SUM(H53:N53)</f>
        <v>30</v>
      </c>
      <c r="Q53" s="100">
        <f>SUM(H53:O53)</f>
        <v>75</v>
      </c>
      <c r="R53" s="103">
        <v>3</v>
      </c>
      <c r="S53" s="22"/>
      <c r="T53" s="23"/>
      <c r="U53" s="23">
        <v>15</v>
      </c>
      <c r="V53" s="23"/>
      <c r="W53" s="23"/>
      <c r="X53" s="23"/>
      <c r="Y53" s="23"/>
      <c r="Z53" s="25">
        <f>R53*25-AA53</f>
        <v>60</v>
      </c>
      <c r="AA53" s="104">
        <f>SUM(S53:Y53)</f>
        <v>15</v>
      </c>
      <c r="AB53" s="104">
        <f>SUM(S53:Z53)</f>
        <v>75</v>
      </c>
    </row>
    <row r="54" spans="1:28" ht="56.25" customHeight="1" thickBot="1" x14ac:dyDescent="0.35">
      <c r="A54" s="166" t="s">
        <v>151</v>
      </c>
      <c r="B54" s="183" t="s">
        <v>81</v>
      </c>
      <c r="C54" s="133" t="s">
        <v>37</v>
      </c>
      <c r="D54" s="37" t="s">
        <v>20</v>
      </c>
      <c r="E54" s="14" t="s">
        <v>21</v>
      </c>
      <c r="F54" s="207"/>
      <c r="G54" s="117">
        <v>1</v>
      </c>
      <c r="H54" s="16">
        <v>15</v>
      </c>
      <c r="I54" s="17"/>
      <c r="J54" s="17"/>
      <c r="K54" s="17"/>
      <c r="L54" s="17"/>
      <c r="M54" s="17"/>
      <c r="N54" s="17"/>
      <c r="O54" s="18">
        <f>G54*25-P54</f>
        <v>10</v>
      </c>
      <c r="P54" s="99">
        <f>SUM(H54:N54)</f>
        <v>15</v>
      </c>
      <c r="Q54" s="99">
        <f>SUM(H54:O54)</f>
        <v>25</v>
      </c>
      <c r="R54" s="99">
        <v>1</v>
      </c>
      <c r="S54" s="16">
        <v>10</v>
      </c>
      <c r="T54" s="17"/>
      <c r="U54" s="17"/>
      <c r="V54" s="17"/>
      <c r="W54" s="17"/>
      <c r="X54" s="17"/>
      <c r="Y54" s="17"/>
      <c r="Z54" s="18">
        <f>R54*25-AA54</f>
        <v>15</v>
      </c>
      <c r="AA54" s="104">
        <f>SUM(S54:Y54)</f>
        <v>10</v>
      </c>
      <c r="AB54" s="104">
        <f>SUM(S54:Z54)</f>
        <v>25</v>
      </c>
    </row>
    <row r="55" spans="1:28" ht="65.25" customHeight="1" thickBot="1" x14ac:dyDescent="0.35">
      <c r="A55" s="165"/>
      <c r="B55" s="184"/>
      <c r="C55" s="134" t="s">
        <v>38</v>
      </c>
      <c r="D55" s="87" t="s">
        <v>17</v>
      </c>
      <c r="E55" s="32" t="s">
        <v>22</v>
      </c>
      <c r="F55" s="207"/>
      <c r="G55" s="109">
        <v>1</v>
      </c>
      <c r="H55" s="22"/>
      <c r="I55" s="23"/>
      <c r="J55" s="23"/>
      <c r="K55" s="23">
        <v>15</v>
      </c>
      <c r="L55" s="23"/>
      <c r="M55" s="23"/>
      <c r="N55" s="23"/>
      <c r="O55" s="18">
        <f>G55*25-P55</f>
        <v>10</v>
      </c>
      <c r="P55" s="100">
        <f>SUM(H55:N55)</f>
        <v>15</v>
      </c>
      <c r="Q55" s="100">
        <f>SUM(H55:O55)</f>
        <v>25</v>
      </c>
      <c r="R55" s="100">
        <v>1</v>
      </c>
      <c r="S55" s="22"/>
      <c r="T55" s="23"/>
      <c r="U55" s="23"/>
      <c r="V55" s="23">
        <v>10</v>
      </c>
      <c r="W55" s="23"/>
      <c r="X55" s="23"/>
      <c r="Y55" s="23"/>
      <c r="Z55" s="25">
        <f>R55*25-AA55</f>
        <v>15</v>
      </c>
      <c r="AA55" s="104">
        <f>SUM(S55:Y55)</f>
        <v>10</v>
      </c>
      <c r="AB55" s="104">
        <f>SUM(S55:Z55)</f>
        <v>25</v>
      </c>
    </row>
    <row r="56" spans="1:28" ht="45" customHeight="1" x14ac:dyDescent="0.3">
      <c r="A56" s="191" t="s">
        <v>164</v>
      </c>
      <c r="B56" s="170" t="s">
        <v>124</v>
      </c>
      <c r="C56" s="81" t="s">
        <v>39</v>
      </c>
      <c r="D56" s="37" t="s">
        <v>20</v>
      </c>
      <c r="E56" s="70" t="s">
        <v>40</v>
      </c>
      <c r="F56" s="11"/>
      <c r="G56" s="99">
        <v>3</v>
      </c>
      <c r="H56" s="16">
        <v>30</v>
      </c>
      <c r="I56" s="17"/>
      <c r="J56" s="17"/>
      <c r="K56" s="17"/>
      <c r="L56" s="17"/>
      <c r="M56" s="17"/>
      <c r="N56" s="17"/>
      <c r="O56" s="18">
        <f>G56*25-P56</f>
        <v>45</v>
      </c>
      <c r="P56" s="99">
        <f>SUM(H56:N56)</f>
        <v>30</v>
      </c>
      <c r="Q56" s="99">
        <f>SUM(H56:O56)</f>
        <v>75</v>
      </c>
      <c r="R56" s="99">
        <v>3</v>
      </c>
      <c r="S56" s="16">
        <v>15</v>
      </c>
      <c r="T56" s="17"/>
      <c r="U56" s="17"/>
      <c r="V56" s="17"/>
      <c r="W56" s="17"/>
      <c r="X56" s="17"/>
      <c r="Y56" s="17"/>
      <c r="Z56" s="18">
        <f>R56*25-AA56</f>
        <v>60</v>
      </c>
      <c r="AA56" s="104">
        <f>SUM(S56:Y56)</f>
        <v>15</v>
      </c>
      <c r="AB56" s="104">
        <f>SUM(S56:Z56)</f>
        <v>75</v>
      </c>
    </row>
    <row r="57" spans="1:28" ht="45" customHeight="1" x14ac:dyDescent="0.3">
      <c r="A57" s="192"/>
      <c r="B57" s="171"/>
      <c r="C57" s="79" t="s">
        <v>41</v>
      </c>
      <c r="D57" s="90" t="s">
        <v>17</v>
      </c>
      <c r="E57" s="71" t="s">
        <v>42</v>
      </c>
      <c r="F57" s="11"/>
      <c r="G57" s="104">
        <v>3</v>
      </c>
      <c r="H57" s="22"/>
      <c r="I57" s="23">
        <v>30</v>
      </c>
      <c r="J57" s="23"/>
      <c r="K57" s="23"/>
      <c r="L57" s="23"/>
      <c r="M57" s="23"/>
      <c r="N57" s="23"/>
      <c r="O57" s="25">
        <f>G57*25-P57</f>
        <v>45</v>
      </c>
      <c r="P57" s="100">
        <f>SUM(H57:N57)</f>
        <v>30</v>
      </c>
      <c r="Q57" s="100">
        <f>SUM(H57:O57)</f>
        <v>75</v>
      </c>
      <c r="R57" s="104">
        <v>3</v>
      </c>
      <c r="S57" s="22"/>
      <c r="T57" s="23">
        <v>10</v>
      </c>
      <c r="U57" s="23"/>
      <c r="V57" s="23"/>
      <c r="W57" s="23"/>
      <c r="X57" s="23"/>
      <c r="Y57" s="23"/>
      <c r="Z57" s="25">
        <f>R57*25-AA57</f>
        <v>65</v>
      </c>
      <c r="AA57" s="104">
        <f>SUM(S57:Y57)</f>
        <v>10</v>
      </c>
      <c r="AB57" s="104">
        <f>SUM(S57:Z57)</f>
        <v>75</v>
      </c>
    </row>
    <row r="58" spans="1:28" ht="45" customHeight="1" x14ac:dyDescent="0.3">
      <c r="A58" s="192"/>
      <c r="B58" s="171"/>
      <c r="C58" s="79" t="s">
        <v>43</v>
      </c>
      <c r="D58" s="33" t="s">
        <v>20</v>
      </c>
      <c r="E58" s="71" t="s">
        <v>40</v>
      </c>
      <c r="F58" s="11"/>
      <c r="G58" s="100">
        <v>3</v>
      </c>
      <c r="H58" s="22">
        <v>15</v>
      </c>
      <c r="I58" s="23"/>
      <c r="J58" s="23"/>
      <c r="K58" s="23"/>
      <c r="L58" s="23"/>
      <c r="M58" s="23"/>
      <c r="N58" s="23"/>
      <c r="O58" s="25">
        <f>G58*25-P58</f>
        <v>60</v>
      </c>
      <c r="P58" s="100">
        <f>SUM(H58:N58)</f>
        <v>15</v>
      </c>
      <c r="Q58" s="100">
        <f>SUM(H58:O58)</f>
        <v>75</v>
      </c>
      <c r="R58" s="100">
        <v>3</v>
      </c>
      <c r="S58" s="22">
        <v>10</v>
      </c>
      <c r="T58" s="23"/>
      <c r="U58" s="23"/>
      <c r="V58" s="23"/>
      <c r="W58" s="23"/>
      <c r="X58" s="23"/>
      <c r="Y58" s="23"/>
      <c r="Z58" s="25">
        <f>R58*25-AA58</f>
        <v>65</v>
      </c>
      <c r="AA58" s="104">
        <f>SUM(S58:Y58)</f>
        <v>10</v>
      </c>
      <c r="AB58" s="104">
        <f>SUM(S58:Z58)</f>
        <v>75</v>
      </c>
    </row>
    <row r="59" spans="1:28" ht="45" customHeight="1" x14ac:dyDescent="0.3">
      <c r="A59" s="192"/>
      <c r="B59" s="171"/>
      <c r="C59" s="79" t="s">
        <v>44</v>
      </c>
      <c r="D59" s="90" t="s">
        <v>17</v>
      </c>
      <c r="E59" s="71" t="s">
        <v>42</v>
      </c>
      <c r="F59" s="11"/>
      <c r="G59" s="103">
        <v>3</v>
      </c>
      <c r="H59" s="22"/>
      <c r="I59" s="23"/>
      <c r="J59" s="23"/>
      <c r="K59" s="23">
        <v>30</v>
      </c>
      <c r="L59" s="23"/>
      <c r="M59" s="23"/>
      <c r="N59" s="23"/>
      <c r="O59" s="25">
        <f>G59*25-P59</f>
        <v>45</v>
      </c>
      <c r="P59" s="100">
        <f>SUM(H59:N59)</f>
        <v>30</v>
      </c>
      <c r="Q59" s="100">
        <f>SUM(H59:O59)</f>
        <v>75</v>
      </c>
      <c r="R59" s="103">
        <v>3</v>
      </c>
      <c r="S59" s="22"/>
      <c r="T59" s="23"/>
      <c r="U59" s="23"/>
      <c r="V59" s="23">
        <v>15</v>
      </c>
      <c r="W59" s="23"/>
      <c r="X59" s="23"/>
      <c r="Y59" s="23"/>
      <c r="Z59" s="25">
        <f>R59*25-AA59</f>
        <v>60</v>
      </c>
      <c r="AA59" s="104">
        <f>SUM(S59:Y59)</f>
        <v>15</v>
      </c>
      <c r="AB59" s="104">
        <f>SUM(S59:Z59)</f>
        <v>75</v>
      </c>
    </row>
    <row r="60" spans="1:28" ht="45" customHeight="1" x14ac:dyDescent="0.3">
      <c r="A60" s="192"/>
      <c r="B60" s="171"/>
      <c r="C60" s="90" t="s">
        <v>125</v>
      </c>
      <c r="D60" s="90" t="s">
        <v>17</v>
      </c>
      <c r="E60" s="71" t="s">
        <v>42</v>
      </c>
      <c r="F60" s="11"/>
      <c r="G60" s="103">
        <v>2</v>
      </c>
      <c r="H60" s="22"/>
      <c r="I60" s="23"/>
      <c r="J60" s="23"/>
      <c r="K60" s="23"/>
      <c r="L60" s="23">
        <v>15</v>
      </c>
      <c r="M60" s="23"/>
      <c r="N60" s="23"/>
      <c r="O60" s="25">
        <f>G60*25-P60</f>
        <v>35</v>
      </c>
      <c r="P60" s="100">
        <f>SUM(H60:N60)</f>
        <v>15</v>
      </c>
      <c r="Q60" s="100">
        <f>SUM(H60:O60)</f>
        <v>50</v>
      </c>
      <c r="R60" s="103">
        <v>2</v>
      </c>
      <c r="S60" s="22"/>
      <c r="T60" s="23"/>
      <c r="U60" s="23"/>
      <c r="V60" s="23"/>
      <c r="W60" s="23">
        <v>10</v>
      </c>
      <c r="X60" s="23"/>
      <c r="Y60" s="23"/>
      <c r="Z60" s="25">
        <f>R60*25-AA60</f>
        <v>40</v>
      </c>
      <c r="AA60" s="104">
        <f>SUM(S60:Y60)</f>
        <v>10</v>
      </c>
      <c r="AB60" s="104">
        <f>SUM(S60:Z60)</f>
        <v>50</v>
      </c>
    </row>
    <row r="61" spans="1:28" ht="45" customHeight="1" x14ac:dyDescent="0.3">
      <c r="A61" s="192"/>
      <c r="B61" s="171"/>
      <c r="C61" s="79" t="s">
        <v>82</v>
      </c>
      <c r="D61" s="90" t="s">
        <v>17</v>
      </c>
      <c r="E61" s="71" t="s">
        <v>40</v>
      </c>
      <c r="F61" s="11"/>
      <c r="G61" s="100">
        <v>2</v>
      </c>
      <c r="H61" s="22">
        <v>30</v>
      </c>
      <c r="I61" s="23"/>
      <c r="J61" s="23"/>
      <c r="K61" s="23"/>
      <c r="L61" s="23"/>
      <c r="M61" s="23"/>
      <c r="N61" s="23"/>
      <c r="O61" s="25">
        <f>G61*25-P61</f>
        <v>20</v>
      </c>
      <c r="P61" s="100">
        <f>SUM(H61:N61)</f>
        <v>30</v>
      </c>
      <c r="Q61" s="100">
        <f>SUM(H61:O61)</f>
        <v>50</v>
      </c>
      <c r="R61" s="100">
        <v>2</v>
      </c>
      <c r="S61" s="22">
        <v>10</v>
      </c>
      <c r="T61" s="23"/>
      <c r="U61" s="23"/>
      <c r="V61" s="23"/>
      <c r="W61" s="23"/>
      <c r="X61" s="23"/>
      <c r="Y61" s="23"/>
      <c r="Z61" s="25">
        <f>R61*25-AA61</f>
        <v>40</v>
      </c>
      <c r="AA61" s="104">
        <f>SUM(S61:Y61)</f>
        <v>10</v>
      </c>
      <c r="AB61" s="104">
        <f>SUM(S61:Z61)</f>
        <v>50</v>
      </c>
    </row>
    <row r="62" spans="1:28" ht="45" customHeight="1" thickBot="1" x14ac:dyDescent="0.35">
      <c r="A62" s="193"/>
      <c r="B62" s="185"/>
      <c r="C62" s="80" t="s">
        <v>83</v>
      </c>
      <c r="D62" s="91" t="s">
        <v>17</v>
      </c>
      <c r="E62" s="72" t="s">
        <v>42</v>
      </c>
      <c r="F62" s="11"/>
      <c r="G62" s="104">
        <v>2</v>
      </c>
      <c r="H62" s="29"/>
      <c r="I62" s="30"/>
      <c r="J62" s="30"/>
      <c r="K62" s="30">
        <v>30</v>
      </c>
      <c r="L62" s="30"/>
      <c r="M62" s="30"/>
      <c r="N62" s="30"/>
      <c r="O62" s="24">
        <f>G62*25-P62</f>
        <v>20</v>
      </c>
      <c r="P62" s="102">
        <f>SUM(H62:N62)</f>
        <v>30</v>
      </c>
      <c r="Q62" s="102">
        <f>SUM(H62:O62)</f>
        <v>50</v>
      </c>
      <c r="R62" s="104">
        <v>2</v>
      </c>
      <c r="S62" s="29"/>
      <c r="T62" s="30"/>
      <c r="U62" s="30"/>
      <c r="V62" s="30">
        <v>10</v>
      </c>
      <c r="W62" s="30"/>
      <c r="X62" s="30"/>
      <c r="Y62" s="30"/>
      <c r="Z62" s="24">
        <f>R62*25-AA62</f>
        <v>40</v>
      </c>
      <c r="AA62" s="102">
        <f>SUM(S62:Y62)</f>
        <v>10</v>
      </c>
      <c r="AB62" s="102">
        <f>SUM(S62:Z62)</f>
        <v>50</v>
      </c>
    </row>
    <row r="63" spans="1:28" ht="46.5" customHeight="1" x14ac:dyDescent="0.3">
      <c r="A63" s="191" t="s">
        <v>178</v>
      </c>
      <c r="B63" s="188" t="s">
        <v>45</v>
      </c>
      <c r="C63" s="89" t="s">
        <v>46</v>
      </c>
      <c r="D63" s="37" t="s">
        <v>20</v>
      </c>
      <c r="E63" s="70" t="s">
        <v>40</v>
      </c>
      <c r="F63" s="11"/>
      <c r="G63" s="99">
        <v>3</v>
      </c>
      <c r="H63" s="16">
        <v>30</v>
      </c>
      <c r="I63" s="17"/>
      <c r="J63" s="17"/>
      <c r="K63" s="17"/>
      <c r="L63" s="17"/>
      <c r="M63" s="17"/>
      <c r="N63" s="17"/>
      <c r="O63" s="18">
        <f>G63*25-P63</f>
        <v>45</v>
      </c>
      <c r="P63" s="107">
        <f>SUM(H63:N63)</f>
        <v>30</v>
      </c>
      <c r="Q63" s="99">
        <f>SUM(H63:O63)</f>
        <v>75</v>
      </c>
      <c r="R63" s="108">
        <v>3</v>
      </c>
      <c r="S63" s="16">
        <v>15</v>
      </c>
      <c r="T63" s="17"/>
      <c r="U63" s="17"/>
      <c r="V63" s="17"/>
      <c r="W63" s="17"/>
      <c r="X63" s="17"/>
      <c r="Y63" s="17"/>
      <c r="Z63" s="18">
        <f>R63*25-AA63</f>
        <v>60</v>
      </c>
      <c r="AA63" s="99">
        <f>SUM(S63:Y63)</f>
        <v>15</v>
      </c>
      <c r="AB63" s="99">
        <f>SUM(S63:Z63)</f>
        <v>75</v>
      </c>
    </row>
    <row r="64" spans="1:28" ht="46.5" customHeight="1" x14ac:dyDescent="0.3">
      <c r="A64" s="192"/>
      <c r="B64" s="189"/>
      <c r="C64" s="90" t="s">
        <v>47</v>
      </c>
      <c r="D64" s="67" t="s">
        <v>17</v>
      </c>
      <c r="E64" s="71" t="s">
        <v>42</v>
      </c>
      <c r="F64" s="11"/>
      <c r="G64" s="104">
        <v>3</v>
      </c>
      <c r="H64" s="22"/>
      <c r="I64" s="23"/>
      <c r="J64" s="23"/>
      <c r="K64" s="23">
        <v>30</v>
      </c>
      <c r="L64" s="23"/>
      <c r="M64" s="23"/>
      <c r="N64" s="23"/>
      <c r="O64" s="25">
        <f>G64*25-P64</f>
        <v>45</v>
      </c>
      <c r="P64" s="109">
        <f>SUM(H64:N64)</f>
        <v>30</v>
      </c>
      <c r="Q64" s="100">
        <f>SUM(H64:O64)</f>
        <v>75</v>
      </c>
      <c r="R64" s="122">
        <v>3</v>
      </c>
      <c r="S64" s="22"/>
      <c r="T64" s="23"/>
      <c r="U64" s="23"/>
      <c r="V64" s="23">
        <v>10</v>
      </c>
      <c r="W64" s="23"/>
      <c r="X64" s="23"/>
      <c r="Y64" s="23"/>
      <c r="Z64" s="25">
        <f>R64*25-AA64</f>
        <v>65</v>
      </c>
      <c r="AA64" s="104">
        <f>SUM(S64:Y64)</f>
        <v>10</v>
      </c>
      <c r="AB64" s="104">
        <f>SUM(S64:Z64)</f>
        <v>75</v>
      </c>
    </row>
    <row r="65" spans="1:28" ht="46.5" customHeight="1" x14ac:dyDescent="0.3">
      <c r="A65" s="192"/>
      <c r="B65" s="189"/>
      <c r="C65" s="90" t="s">
        <v>48</v>
      </c>
      <c r="D65" s="33" t="s">
        <v>20</v>
      </c>
      <c r="E65" s="71" t="s">
        <v>40</v>
      </c>
      <c r="F65" s="11"/>
      <c r="G65" s="104">
        <v>3</v>
      </c>
      <c r="H65" s="22">
        <v>30</v>
      </c>
      <c r="I65" s="23"/>
      <c r="J65" s="23"/>
      <c r="K65" s="23"/>
      <c r="L65" s="23"/>
      <c r="M65" s="23"/>
      <c r="N65" s="23"/>
      <c r="O65" s="25">
        <f>G65*25-P65</f>
        <v>45</v>
      </c>
      <c r="P65" s="109">
        <f>SUM(H65:N65)</f>
        <v>30</v>
      </c>
      <c r="Q65" s="100">
        <f>SUM(H65:O65)</f>
        <v>75</v>
      </c>
      <c r="R65" s="122">
        <v>3</v>
      </c>
      <c r="S65" s="22">
        <v>15</v>
      </c>
      <c r="T65" s="23"/>
      <c r="U65" s="23"/>
      <c r="V65" s="23"/>
      <c r="W65" s="23"/>
      <c r="X65" s="23"/>
      <c r="Y65" s="23"/>
      <c r="Z65" s="25">
        <f>R65*25-AA65</f>
        <v>60</v>
      </c>
      <c r="AA65" s="104">
        <f>SUM(S65:Y65)</f>
        <v>15</v>
      </c>
      <c r="AB65" s="104">
        <f>SUM(S65:Z65)</f>
        <v>75</v>
      </c>
    </row>
    <row r="66" spans="1:28" ht="46.5" customHeight="1" x14ac:dyDescent="0.3">
      <c r="A66" s="192"/>
      <c r="B66" s="189"/>
      <c r="C66" s="90" t="s">
        <v>49</v>
      </c>
      <c r="D66" s="67" t="s">
        <v>17</v>
      </c>
      <c r="E66" s="71" t="s">
        <v>42</v>
      </c>
      <c r="F66" s="11"/>
      <c r="G66" s="104">
        <v>3</v>
      </c>
      <c r="H66" s="22"/>
      <c r="I66" s="23"/>
      <c r="J66" s="23"/>
      <c r="K66" s="23">
        <v>30</v>
      </c>
      <c r="L66" s="23"/>
      <c r="M66" s="23"/>
      <c r="N66" s="23"/>
      <c r="O66" s="25">
        <f>G66*25-P66</f>
        <v>45</v>
      </c>
      <c r="P66" s="109">
        <f>SUM(H66:N66)</f>
        <v>30</v>
      </c>
      <c r="Q66" s="100">
        <f>SUM(H66:O66)</f>
        <v>75</v>
      </c>
      <c r="R66" s="122">
        <v>3</v>
      </c>
      <c r="S66" s="22"/>
      <c r="T66" s="23"/>
      <c r="U66" s="23"/>
      <c r="V66" s="23">
        <v>10</v>
      </c>
      <c r="W66" s="23"/>
      <c r="X66" s="23"/>
      <c r="Y66" s="23"/>
      <c r="Z66" s="25">
        <f>R66*25-AA66</f>
        <v>65</v>
      </c>
      <c r="AA66" s="104">
        <f>SUM(S66:Y66)</f>
        <v>10</v>
      </c>
      <c r="AB66" s="104">
        <f>SUM(S66:Z66)</f>
        <v>75</v>
      </c>
    </row>
    <row r="67" spans="1:28" ht="46.5" customHeight="1" x14ac:dyDescent="0.3">
      <c r="A67" s="192"/>
      <c r="B67" s="189"/>
      <c r="C67" s="90" t="s">
        <v>165</v>
      </c>
      <c r="D67" s="67" t="s">
        <v>17</v>
      </c>
      <c r="E67" s="71" t="s">
        <v>42</v>
      </c>
      <c r="F67" s="11"/>
      <c r="G67" s="104">
        <v>2</v>
      </c>
      <c r="H67" s="22"/>
      <c r="I67" s="23"/>
      <c r="J67" s="23"/>
      <c r="K67" s="23">
        <v>15</v>
      </c>
      <c r="L67" s="23"/>
      <c r="M67" s="23"/>
      <c r="N67" s="23"/>
      <c r="O67" s="25">
        <f>G67*25-P67</f>
        <v>35</v>
      </c>
      <c r="P67" s="109">
        <f>SUM(H67:N67)</f>
        <v>15</v>
      </c>
      <c r="Q67" s="100">
        <f>SUM(H67:O67)</f>
        <v>50</v>
      </c>
      <c r="R67" s="122">
        <v>2</v>
      </c>
      <c r="S67" s="22"/>
      <c r="T67" s="23"/>
      <c r="U67" s="23"/>
      <c r="V67" s="23">
        <v>10</v>
      </c>
      <c r="W67" s="23"/>
      <c r="X67" s="23"/>
      <c r="Y67" s="23"/>
      <c r="Z67" s="25">
        <f>R67*25-AA67</f>
        <v>40</v>
      </c>
      <c r="AA67" s="104">
        <f>SUM(S67:Y67)</f>
        <v>10</v>
      </c>
      <c r="AB67" s="104">
        <f>SUM(S67:Z67)</f>
        <v>50</v>
      </c>
    </row>
    <row r="68" spans="1:28" ht="46.5" customHeight="1" x14ac:dyDescent="0.3">
      <c r="A68" s="192"/>
      <c r="B68" s="189"/>
      <c r="C68" s="90" t="s">
        <v>50</v>
      </c>
      <c r="D68" s="67" t="s">
        <v>17</v>
      </c>
      <c r="E68" s="71" t="s">
        <v>40</v>
      </c>
      <c r="F68" s="11"/>
      <c r="G68" s="100">
        <v>2</v>
      </c>
      <c r="H68" s="22">
        <v>15</v>
      </c>
      <c r="I68" s="23"/>
      <c r="J68" s="23"/>
      <c r="K68" s="23"/>
      <c r="L68" s="23"/>
      <c r="M68" s="23"/>
      <c r="N68" s="23"/>
      <c r="O68" s="25">
        <f>G68*25-P68</f>
        <v>35</v>
      </c>
      <c r="P68" s="109">
        <f>SUM(H68:N68)</f>
        <v>15</v>
      </c>
      <c r="Q68" s="100">
        <f>SUM(H68:O68)</f>
        <v>50</v>
      </c>
      <c r="R68" s="110">
        <v>2</v>
      </c>
      <c r="S68" s="22">
        <v>10</v>
      </c>
      <c r="T68" s="23"/>
      <c r="U68" s="23"/>
      <c r="V68" s="23"/>
      <c r="W68" s="23"/>
      <c r="X68" s="23"/>
      <c r="Y68" s="23"/>
      <c r="Z68" s="25">
        <f>R68*25-AA68</f>
        <v>40</v>
      </c>
      <c r="AA68" s="104">
        <f>SUM(S68:Y68)</f>
        <v>10</v>
      </c>
      <c r="AB68" s="104">
        <f>SUM(S68:Z68)</f>
        <v>50</v>
      </c>
    </row>
    <row r="69" spans="1:28" ht="46.5" customHeight="1" thickBot="1" x14ac:dyDescent="0.35">
      <c r="A69" s="192"/>
      <c r="B69" s="190"/>
      <c r="C69" s="92" t="s">
        <v>51</v>
      </c>
      <c r="D69" s="69" t="s">
        <v>17</v>
      </c>
      <c r="E69" s="73" t="s">
        <v>42</v>
      </c>
      <c r="F69" s="46"/>
      <c r="G69" s="101">
        <v>2</v>
      </c>
      <c r="H69" s="38"/>
      <c r="I69" s="39"/>
      <c r="J69" s="39"/>
      <c r="K69" s="39">
        <v>30</v>
      </c>
      <c r="L69" s="39"/>
      <c r="M69" s="39"/>
      <c r="N69" s="39"/>
      <c r="O69" s="143">
        <f>G69*25-P69</f>
        <v>20</v>
      </c>
      <c r="P69" s="144">
        <f>SUM(H69:N69)</f>
        <v>30</v>
      </c>
      <c r="Q69" s="103">
        <f>SUM(H69:O69)</f>
        <v>50</v>
      </c>
      <c r="R69" s="145">
        <v>2</v>
      </c>
      <c r="S69" s="146"/>
      <c r="T69" s="39"/>
      <c r="U69" s="39"/>
      <c r="V69" s="39">
        <v>10</v>
      </c>
      <c r="W69" s="39"/>
      <c r="X69" s="39"/>
      <c r="Y69" s="39"/>
      <c r="Z69" s="59">
        <f>R69*25-AA69</f>
        <v>40</v>
      </c>
      <c r="AA69" s="101">
        <f>SUM(S69:Y69)</f>
        <v>10</v>
      </c>
      <c r="AB69" s="101">
        <f>SUM(S69:Z69)</f>
        <v>50</v>
      </c>
    </row>
    <row r="70" spans="1:28" ht="21" customHeight="1" thickBot="1" x14ac:dyDescent="0.35">
      <c r="A70" s="178" t="s">
        <v>52</v>
      </c>
      <c r="B70" s="179"/>
      <c r="C70" s="179"/>
      <c r="D70" s="179"/>
      <c r="E70" s="180"/>
      <c r="F70" s="149" t="s">
        <v>52</v>
      </c>
      <c r="G70" s="98">
        <f t="shared" ref="G70:AB70" si="3">SUM(G71:G83)</f>
        <v>27</v>
      </c>
      <c r="H70" s="98">
        <f t="shared" si="3"/>
        <v>48</v>
      </c>
      <c r="I70" s="98">
        <f t="shared" si="3"/>
        <v>0</v>
      </c>
      <c r="J70" s="98">
        <f t="shared" si="3"/>
        <v>90</v>
      </c>
      <c r="K70" s="98">
        <f t="shared" si="3"/>
        <v>90</v>
      </c>
      <c r="L70" s="98">
        <f t="shared" si="3"/>
        <v>75</v>
      </c>
      <c r="M70" s="98">
        <f t="shared" si="3"/>
        <v>0</v>
      </c>
      <c r="N70" s="98">
        <f t="shared" si="3"/>
        <v>0</v>
      </c>
      <c r="O70" s="98">
        <f t="shared" si="3"/>
        <v>372</v>
      </c>
      <c r="P70" s="98">
        <f t="shared" si="3"/>
        <v>303</v>
      </c>
      <c r="Q70" s="98">
        <f t="shared" si="3"/>
        <v>675</v>
      </c>
      <c r="R70" s="98">
        <f t="shared" si="3"/>
        <v>27</v>
      </c>
      <c r="S70" s="98">
        <f t="shared" si="3"/>
        <v>38</v>
      </c>
      <c r="T70" s="98">
        <f t="shared" si="3"/>
        <v>0</v>
      </c>
      <c r="U70" s="98">
        <f t="shared" si="3"/>
        <v>50</v>
      </c>
      <c r="V70" s="98">
        <f t="shared" si="3"/>
        <v>50</v>
      </c>
      <c r="W70" s="98">
        <f t="shared" si="3"/>
        <v>20</v>
      </c>
      <c r="X70" s="98">
        <f t="shared" si="3"/>
        <v>0</v>
      </c>
      <c r="Y70" s="98">
        <f t="shared" si="3"/>
        <v>0</v>
      </c>
      <c r="Z70" s="98">
        <f t="shared" si="3"/>
        <v>517</v>
      </c>
      <c r="AA70" s="98">
        <f t="shared" si="3"/>
        <v>158</v>
      </c>
      <c r="AB70" s="98">
        <f t="shared" si="3"/>
        <v>675</v>
      </c>
    </row>
    <row r="71" spans="1:28" ht="39.6" customHeight="1" x14ac:dyDescent="0.3">
      <c r="A71" s="166" t="s">
        <v>181</v>
      </c>
      <c r="B71" s="157" t="s">
        <v>126</v>
      </c>
      <c r="C71" s="86" t="s">
        <v>154</v>
      </c>
      <c r="D71" s="13" t="s">
        <v>17</v>
      </c>
      <c r="E71" s="14" t="s">
        <v>146</v>
      </c>
      <c r="F71" s="150"/>
      <c r="G71" s="99">
        <v>2</v>
      </c>
      <c r="H71" s="16"/>
      <c r="I71" s="17"/>
      <c r="J71" s="17">
        <v>30</v>
      </c>
      <c r="K71" s="17"/>
      <c r="L71" s="17"/>
      <c r="M71" s="17"/>
      <c r="N71" s="17"/>
      <c r="O71" s="18">
        <f>G71*25-P71</f>
        <v>20</v>
      </c>
      <c r="P71" s="99">
        <f>SUM(H71:N71)</f>
        <v>30</v>
      </c>
      <c r="Q71" s="99">
        <f>SUM(H71:O71)</f>
        <v>50</v>
      </c>
      <c r="R71" s="99">
        <v>2</v>
      </c>
      <c r="S71" s="16"/>
      <c r="T71" s="17"/>
      <c r="U71" s="17">
        <v>30</v>
      </c>
      <c r="V71" s="17"/>
      <c r="W71" s="17"/>
      <c r="X71" s="17"/>
      <c r="Y71" s="17"/>
      <c r="Z71" s="18">
        <f>R71*25-AA71</f>
        <v>20</v>
      </c>
      <c r="AA71" s="99">
        <f>SUM(S71:Y71)</f>
        <v>30</v>
      </c>
      <c r="AB71" s="99">
        <f>SUM(S71:Z71)</f>
        <v>50</v>
      </c>
    </row>
    <row r="72" spans="1:28" ht="36" customHeight="1" x14ac:dyDescent="0.3">
      <c r="A72" s="164"/>
      <c r="B72" s="158"/>
      <c r="C72" s="87" t="s">
        <v>127</v>
      </c>
      <c r="D72" s="20" t="s">
        <v>17</v>
      </c>
      <c r="E72" s="32" t="s">
        <v>18</v>
      </c>
      <c r="F72" s="150"/>
      <c r="G72" s="104">
        <v>1</v>
      </c>
      <c r="H72" s="22"/>
      <c r="I72" s="23"/>
      <c r="J72" s="23"/>
      <c r="K72" s="23"/>
      <c r="L72" s="23">
        <v>15</v>
      </c>
      <c r="M72" s="23"/>
      <c r="N72" s="23"/>
      <c r="O72" s="25">
        <f>G72*25-P72</f>
        <v>10</v>
      </c>
      <c r="P72" s="100">
        <f>SUM(H72:N72)</f>
        <v>15</v>
      </c>
      <c r="Q72" s="100">
        <f>SUM(H72:O72)</f>
        <v>25</v>
      </c>
      <c r="R72" s="104">
        <v>1</v>
      </c>
      <c r="S72" s="22"/>
      <c r="T72" s="23"/>
      <c r="U72" s="23"/>
      <c r="V72" s="23"/>
      <c r="W72" s="23">
        <v>10</v>
      </c>
      <c r="X72" s="23"/>
      <c r="Y72" s="23"/>
      <c r="Z72" s="25">
        <f>R72*25-AA72</f>
        <v>15</v>
      </c>
      <c r="AA72" s="104">
        <f>SUM(S72:Y72)</f>
        <v>10</v>
      </c>
      <c r="AB72" s="104">
        <f>SUM(S72:Z72)</f>
        <v>25</v>
      </c>
    </row>
    <row r="73" spans="1:28" ht="36.6" customHeight="1" x14ac:dyDescent="0.3">
      <c r="A73" s="164"/>
      <c r="B73" s="158"/>
      <c r="C73" s="87" t="s">
        <v>128</v>
      </c>
      <c r="D73" s="34" t="s">
        <v>17</v>
      </c>
      <c r="E73" s="32" t="s">
        <v>18</v>
      </c>
      <c r="F73" s="150"/>
      <c r="G73" s="100">
        <v>1</v>
      </c>
      <c r="H73" s="22">
        <v>9</v>
      </c>
      <c r="I73" s="23"/>
      <c r="J73" s="23"/>
      <c r="K73" s="23"/>
      <c r="L73" s="23"/>
      <c r="M73" s="23"/>
      <c r="N73" s="23"/>
      <c r="O73" s="25">
        <f>G73*25-P73</f>
        <v>16</v>
      </c>
      <c r="P73" s="100">
        <f>SUM(H73:N73)</f>
        <v>9</v>
      </c>
      <c r="Q73" s="100">
        <f>SUM(H73:O73)</f>
        <v>25</v>
      </c>
      <c r="R73" s="100">
        <v>1</v>
      </c>
      <c r="S73" s="22">
        <v>9</v>
      </c>
      <c r="T73" s="23"/>
      <c r="U73" s="23"/>
      <c r="V73" s="23"/>
      <c r="W73" s="23"/>
      <c r="X73" s="23"/>
      <c r="Y73" s="23"/>
      <c r="Z73" s="25">
        <f>R73*25-AA73</f>
        <v>16</v>
      </c>
      <c r="AA73" s="104">
        <f>SUM(S73:Y73)</f>
        <v>9</v>
      </c>
      <c r="AB73" s="104">
        <f>SUM(S73:Z73)</f>
        <v>25</v>
      </c>
    </row>
    <row r="74" spans="1:28" ht="36.6" customHeight="1" thickBot="1" x14ac:dyDescent="0.35">
      <c r="A74" s="165"/>
      <c r="B74" s="159"/>
      <c r="C74" s="88" t="s">
        <v>129</v>
      </c>
      <c r="D74" s="27" t="s">
        <v>17</v>
      </c>
      <c r="E74" s="28" t="s">
        <v>18</v>
      </c>
      <c r="F74" s="150"/>
      <c r="G74" s="102">
        <v>1</v>
      </c>
      <c r="H74" s="29">
        <v>9</v>
      </c>
      <c r="I74" s="30"/>
      <c r="J74" s="30"/>
      <c r="K74" s="30"/>
      <c r="L74" s="30"/>
      <c r="M74" s="30"/>
      <c r="N74" s="30"/>
      <c r="O74" s="47">
        <f>G74*25-P74</f>
        <v>16</v>
      </c>
      <c r="P74" s="102">
        <f>SUM(H74:N74)</f>
        <v>9</v>
      </c>
      <c r="Q74" s="102">
        <f>SUM(H74:O74)</f>
        <v>25</v>
      </c>
      <c r="R74" s="102">
        <v>1</v>
      </c>
      <c r="S74" s="29">
        <v>9</v>
      </c>
      <c r="T74" s="30"/>
      <c r="U74" s="30"/>
      <c r="V74" s="30"/>
      <c r="W74" s="30"/>
      <c r="X74" s="30"/>
      <c r="Y74" s="30"/>
      <c r="Z74" s="47">
        <f>R74*25-AA74</f>
        <v>16</v>
      </c>
      <c r="AA74" s="102">
        <f>SUM(S74:Y74)</f>
        <v>9</v>
      </c>
      <c r="AB74" s="102">
        <f>SUM(S74:Z74)</f>
        <v>25</v>
      </c>
    </row>
    <row r="75" spans="1:28" ht="35.25" customHeight="1" x14ac:dyDescent="0.3">
      <c r="A75" s="164" t="s">
        <v>182</v>
      </c>
      <c r="B75" s="158" t="s">
        <v>155</v>
      </c>
      <c r="C75" s="137" t="s">
        <v>130</v>
      </c>
      <c r="D75" s="40" t="s">
        <v>17</v>
      </c>
      <c r="E75" s="21" t="s">
        <v>22</v>
      </c>
      <c r="F75" s="150"/>
      <c r="G75" s="118">
        <v>2</v>
      </c>
      <c r="H75" s="42"/>
      <c r="I75" s="43"/>
      <c r="J75" s="43"/>
      <c r="K75" s="43">
        <v>30</v>
      </c>
      <c r="L75" s="43"/>
      <c r="M75" s="43"/>
      <c r="N75" s="43"/>
      <c r="O75" s="24">
        <f>G75*25-P75</f>
        <v>20</v>
      </c>
      <c r="P75" s="104">
        <f>SUM(H75:N75)</f>
        <v>30</v>
      </c>
      <c r="Q75" s="104">
        <f>SUM(H75:O75)</f>
        <v>50</v>
      </c>
      <c r="R75" s="104">
        <v>2</v>
      </c>
      <c r="S75" s="42"/>
      <c r="T75" s="43"/>
      <c r="U75" s="43"/>
      <c r="V75" s="43">
        <v>10</v>
      </c>
      <c r="W75" s="43"/>
      <c r="X75" s="43"/>
      <c r="Y75" s="43"/>
      <c r="Z75" s="24">
        <f>R75*25-AA75</f>
        <v>40</v>
      </c>
      <c r="AA75" s="104">
        <f>SUM(S75:Y75)</f>
        <v>10</v>
      </c>
      <c r="AB75" s="104">
        <f>SUM(S75:Z75)</f>
        <v>50</v>
      </c>
    </row>
    <row r="76" spans="1:28" ht="53.25" customHeight="1" thickBot="1" x14ac:dyDescent="0.35">
      <c r="A76" s="165"/>
      <c r="B76" s="159"/>
      <c r="C76" s="138" t="s">
        <v>131</v>
      </c>
      <c r="D76" s="27" t="s">
        <v>17</v>
      </c>
      <c r="E76" s="28" t="s">
        <v>22</v>
      </c>
      <c r="F76" s="150"/>
      <c r="G76" s="119">
        <v>2</v>
      </c>
      <c r="H76" s="22"/>
      <c r="I76" s="23"/>
      <c r="J76" s="23">
        <v>30</v>
      </c>
      <c r="K76" s="23"/>
      <c r="L76" s="23"/>
      <c r="M76" s="23"/>
      <c r="N76" s="23"/>
      <c r="O76" s="24">
        <f>G76*25-P76</f>
        <v>20</v>
      </c>
      <c r="P76" s="100">
        <f>SUM(H76:N76)</f>
        <v>30</v>
      </c>
      <c r="Q76" s="100">
        <f>SUM(H76:O76)</f>
        <v>50</v>
      </c>
      <c r="R76" s="100">
        <v>2</v>
      </c>
      <c r="S76" s="22"/>
      <c r="T76" s="23"/>
      <c r="U76" s="23">
        <v>10</v>
      </c>
      <c r="V76" s="23"/>
      <c r="W76" s="23"/>
      <c r="X76" s="23"/>
      <c r="Y76" s="23"/>
      <c r="Z76" s="24">
        <f>R76*25-AA76</f>
        <v>40</v>
      </c>
      <c r="AA76" s="104">
        <f>SUM(S76:Y76)</f>
        <v>10</v>
      </c>
      <c r="AB76" s="104">
        <f>SUM(S76:Z76)</f>
        <v>50</v>
      </c>
    </row>
    <row r="77" spans="1:28" ht="43.5" customHeight="1" x14ac:dyDescent="0.3">
      <c r="A77" s="191" t="s">
        <v>179</v>
      </c>
      <c r="B77" s="170" t="s">
        <v>124</v>
      </c>
      <c r="C77" s="81" t="s">
        <v>166</v>
      </c>
      <c r="D77" s="129" t="s">
        <v>17</v>
      </c>
      <c r="E77" s="71" t="s">
        <v>42</v>
      </c>
      <c r="F77" s="150"/>
      <c r="G77" s="99">
        <v>3</v>
      </c>
      <c r="H77" s="16"/>
      <c r="I77" s="17"/>
      <c r="J77" s="17"/>
      <c r="K77" s="17"/>
      <c r="L77" s="17">
        <v>30</v>
      </c>
      <c r="M77" s="17"/>
      <c r="N77" s="17"/>
      <c r="O77" s="18">
        <f>G77*25-P77</f>
        <v>45</v>
      </c>
      <c r="P77" s="99">
        <f>SUM(H77:N77)</f>
        <v>30</v>
      </c>
      <c r="Q77" s="99">
        <f>SUM(H77:O77)</f>
        <v>75</v>
      </c>
      <c r="R77" s="99">
        <v>3</v>
      </c>
      <c r="S77" s="16"/>
      <c r="T77" s="17"/>
      <c r="U77" s="17"/>
      <c r="V77" s="17">
        <v>15</v>
      </c>
      <c r="W77" s="17"/>
      <c r="X77" s="17"/>
      <c r="Y77" s="17"/>
      <c r="Z77" s="18">
        <f>R77*25-AA77</f>
        <v>60</v>
      </c>
      <c r="AA77" s="104">
        <f>SUM(S77:Y77)</f>
        <v>15</v>
      </c>
      <c r="AB77" s="104">
        <f>SUM(S77:Z77)</f>
        <v>75</v>
      </c>
    </row>
    <row r="78" spans="1:28" ht="43.5" customHeight="1" x14ac:dyDescent="0.3">
      <c r="A78" s="192"/>
      <c r="B78" s="171"/>
      <c r="C78" s="79" t="s">
        <v>53</v>
      </c>
      <c r="D78" s="33" t="s">
        <v>20</v>
      </c>
      <c r="E78" s="71" t="s">
        <v>40</v>
      </c>
      <c r="F78" s="150"/>
      <c r="G78" s="100">
        <v>2</v>
      </c>
      <c r="H78" s="22">
        <v>15</v>
      </c>
      <c r="I78" s="23"/>
      <c r="J78" s="23"/>
      <c r="K78" s="23"/>
      <c r="L78" s="23"/>
      <c r="M78" s="23"/>
      <c r="N78" s="23"/>
      <c r="O78" s="25">
        <f>G78*25-P78</f>
        <v>35</v>
      </c>
      <c r="P78" s="100">
        <f>SUM(H78:N78)</f>
        <v>15</v>
      </c>
      <c r="Q78" s="100">
        <f>SUM(H78:O78)</f>
        <v>50</v>
      </c>
      <c r="R78" s="100">
        <v>2</v>
      </c>
      <c r="S78" s="22">
        <v>10</v>
      </c>
      <c r="T78" s="23"/>
      <c r="U78" s="23"/>
      <c r="V78" s="23"/>
      <c r="W78" s="23"/>
      <c r="X78" s="23"/>
      <c r="Y78" s="23"/>
      <c r="Z78" s="25">
        <f>R78*25-AA78</f>
        <v>40</v>
      </c>
      <c r="AA78" s="104">
        <f>SUM(S78:Y78)</f>
        <v>10</v>
      </c>
      <c r="AB78" s="104">
        <f>SUM(S78:Z78)</f>
        <v>50</v>
      </c>
    </row>
    <row r="79" spans="1:28" ht="43.5" customHeight="1" x14ac:dyDescent="0.3">
      <c r="A79" s="192"/>
      <c r="B79" s="171"/>
      <c r="C79" s="79" t="s">
        <v>54</v>
      </c>
      <c r="D79" s="129" t="s">
        <v>17</v>
      </c>
      <c r="E79" s="71" t="s">
        <v>42</v>
      </c>
      <c r="F79" s="150"/>
      <c r="G79" s="100">
        <v>3</v>
      </c>
      <c r="H79" s="22"/>
      <c r="I79" s="23"/>
      <c r="J79" s="23"/>
      <c r="K79" s="23">
        <v>30</v>
      </c>
      <c r="L79" s="23"/>
      <c r="M79" s="23"/>
      <c r="N79" s="23"/>
      <c r="O79" s="25">
        <f>G79*25-P79</f>
        <v>45</v>
      </c>
      <c r="P79" s="100">
        <f>SUM(H79:N79)</f>
        <v>30</v>
      </c>
      <c r="Q79" s="100">
        <f>SUM(H79:O79)</f>
        <v>75</v>
      </c>
      <c r="R79" s="100">
        <v>3</v>
      </c>
      <c r="S79" s="22"/>
      <c r="T79" s="23"/>
      <c r="U79" s="23"/>
      <c r="V79" s="23">
        <v>15</v>
      </c>
      <c r="W79" s="23"/>
      <c r="X79" s="23"/>
      <c r="Y79" s="23"/>
      <c r="Z79" s="25">
        <f>R79*25-AA79</f>
        <v>60</v>
      </c>
      <c r="AA79" s="104">
        <f>SUM(S79:Y79)</f>
        <v>15</v>
      </c>
      <c r="AB79" s="104">
        <f>SUM(S79:Z79)</f>
        <v>75</v>
      </c>
    </row>
    <row r="80" spans="1:28" ht="43.5" customHeight="1" x14ac:dyDescent="0.3">
      <c r="A80" s="192"/>
      <c r="B80" s="171"/>
      <c r="C80" s="79" t="s">
        <v>132</v>
      </c>
      <c r="D80" s="129" t="s">
        <v>17</v>
      </c>
      <c r="E80" s="71" t="s">
        <v>42</v>
      </c>
      <c r="F80" s="150"/>
      <c r="G80" s="100">
        <v>3</v>
      </c>
      <c r="H80" s="22"/>
      <c r="I80" s="23"/>
      <c r="J80" s="23"/>
      <c r="K80" s="23">
        <v>30</v>
      </c>
      <c r="L80" s="23"/>
      <c r="M80" s="23"/>
      <c r="N80" s="23"/>
      <c r="O80" s="25">
        <f>G80*25-P80</f>
        <v>45</v>
      </c>
      <c r="P80" s="100">
        <f>SUM(H80:N80)</f>
        <v>30</v>
      </c>
      <c r="Q80" s="100">
        <f>SUM(H80:O80)</f>
        <v>75</v>
      </c>
      <c r="R80" s="100">
        <v>3</v>
      </c>
      <c r="S80" s="22"/>
      <c r="T80" s="23"/>
      <c r="U80" s="23"/>
      <c r="V80" s="23">
        <v>10</v>
      </c>
      <c r="W80" s="23"/>
      <c r="X80" s="23"/>
      <c r="Y80" s="23"/>
      <c r="Z80" s="25">
        <f>R80*25-AA80</f>
        <v>65</v>
      </c>
      <c r="AA80" s="104">
        <f>SUM(S80:Y80)</f>
        <v>10</v>
      </c>
      <c r="AB80" s="104">
        <f>SUM(S80:Z80)</f>
        <v>75</v>
      </c>
    </row>
    <row r="81" spans="1:28" ht="43.5" customHeight="1" x14ac:dyDescent="0.3">
      <c r="A81" s="192"/>
      <c r="B81" s="171"/>
      <c r="C81" s="79" t="s">
        <v>55</v>
      </c>
      <c r="D81" s="33" t="s">
        <v>20</v>
      </c>
      <c r="E81" s="71" t="s">
        <v>40</v>
      </c>
      <c r="F81" s="150"/>
      <c r="G81" s="100">
        <v>2</v>
      </c>
      <c r="H81" s="22">
        <v>15</v>
      </c>
      <c r="I81" s="23"/>
      <c r="J81" s="23"/>
      <c r="K81" s="23"/>
      <c r="L81" s="23"/>
      <c r="M81" s="23"/>
      <c r="N81" s="23"/>
      <c r="O81" s="25">
        <f>G81*25-P81</f>
        <v>35</v>
      </c>
      <c r="P81" s="100">
        <f>SUM(H81:N81)</f>
        <v>15</v>
      </c>
      <c r="Q81" s="100">
        <f>SUM(H81:O81)</f>
        <v>50</v>
      </c>
      <c r="R81" s="100">
        <v>2</v>
      </c>
      <c r="S81" s="22">
        <v>10</v>
      </c>
      <c r="T81" s="23"/>
      <c r="U81" s="23"/>
      <c r="V81" s="23"/>
      <c r="W81" s="23"/>
      <c r="X81" s="23"/>
      <c r="Y81" s="23"/>
      <c r="Z81" s="25">
        <f>R81*25-AA81</f>
        <v>40</v>
      </c>
      <c r="AA81" s="104">
        <f>SUM(S81:Y81)</f>
        <v>10</v>
      </c>
      <c r="AB81" s="104">
        <f>SUM(S81:Z81)</f>
        <v>50</v>
      </c>
    </row>
    <row r="82" spans="1:28" ht="43.5" customHeight="1" x14ac:dyDescent="0.3">
      <c r="A82" s="192"/>
      <c r="B82" s="171"/>
      <c r="C82" s="139" t="s">
        <v>56</v>
      </c>
      <c r="D82" s="130" t="s">
        <v>17</v>
      </c>
      <c r="E82" s="73" t="s">
        <v>42</v>
      </c>
      <c r="F82" s="150"/>
      <c r="G82" s="100">
        <v>2</v>
      </c>
      <c r="H82" s="22"/>
      <c r="I82" s="23"/>
      <c r="J82" s="23">
        <v>30</v>
      </c>
      <c r="K82" s="23"/>
      <c r="L82" s="23"/>
      <c r="M82" s="23"/>
      <c r="N82" s="23"/>
      <c r="O82" s="25">
        <f>G82*25-P82</f>
        <v>20</v>
      </c>
      <c r="P82" s="100">
        <f>SUM(H82:N82)</f>
        <v>30</v>
      </c>
      <c r="Q82" s="100">
        <f>SUM(H82:O82)</f>
        <v>50</v>
      </c>
      <c r="R82" s="100">
        <v>2</v>
      </c>
      <c r="S82" s="22"/>
      <c r="T82" s="23"/>
      <c r="U82" s="23">
        <v>10</v>
      </c>
      <c r="V82" s="23"/>
      <c r="W82" s="23"/>
      <c r="X82" s="23"/>
      <c r="Y82" s="23"/>
      <c r="Z82" s="25">
        <f>R82*25-AA82</f>
        <v>40</v>
      </c>
      <c r="AA82" s="100">
        <f>SUM(S82:Y82)</f>
        <v>10</v>
      </c>
      <c r="AB82" s="100">
        <f>SUM(S82:Z82)</f>
        <v>50</v>
      </c>
    </row>
    <row r="83" spans="1:28" ht="43.5" customHeight="1" thickBot="1" x14ac:dyDescent="0.35">
      <c r="A83" s="192"/>
      <c r="B83" s="171"/>
      <c r="C83" s="139" t="s">
        <v>185</v>
      </c>
      <c r="D83" s="69" t="s">
        <v>17</v>
      </c>
      <c r="E83" s="73" t="s">
        <v>42</v>
      </c>
      <c r="F83" s="150"/>
      <c r="G83" s="104">
        <v>3</v>
      </c>
      <c r="H83" s="62"/>
      <c r="I83" s="61"/>
      <c r="J83" s="61"/>
      <c r="K83" s="61"/>
      <c r="L83" s="61">
        <v>30</v>
      </c>
      <c r="M83" s="61"/>
      <c r="N83" s="61"/>
      <c r="O83" s="24">
        <f>G83*25-P83</f>
        <v>45</v>
      </c>
      <c r="P83" s="116">
        <f>SUM(H83:N83)</f>
        <v>30</v>
      </c>
      <c r="Q83" s="116">
        <f>SUM(H83:O83)</f>
        <v>75</v>
      </c>
      <c r="R83" s="104">
        <v>3</v>
      </c>
      <c r="S83" s="62"/>
      <c r="T83" s="61"/>
      <c r="U83" s="61"/>
      <c r="V83" s="61"/>
      <c r="W83" s="61">
        <v>10</v>
      </c>
      <c r="X83" s="61"/>
      <c r="Y83" s="61"/>
      <c r="Z83" s="24">
        <f>R83*25-AA83</f>
        <v>65</v>
      </c>
      <c r="AA83" s="116">
        <f>SUM(S83:Y83)</f>
        <v>10</v>
      </c>
      <c r="AB83" s="116">
        <f>SUM(S83:Z83)</f>
        <v>75</v>
      </c>
    </row>
    <row r="84" spans="1:28" ht="46.5" customHeight="1" x14ac:dyDescent="0.3">
      <c r="A84" s="167" t="s">
        <v>180</v>
      </c>
      <c r="B84" s="188" t="s">
        <v>45</v>
      </c>
      <c r="C84" s="81" t="s">
        <v>167</v>
      </c>
      <c r="D84" s="37" t="s">
        <v>20</v>
      </c>
      <c r="E84" s="70" t="s">
        <v>40</v>
      </c>
      <c r="F84" s="156"/>
      <c r="G84" s="99">
        <v>3</v>
      </c>
      <c r="H84" s="16">
        <v>30</v>
      </c>
      <c r="I84" s="17"/>
      <c r="J84" s="17"/>
      <c r="K84" s="17"/>
      <c r="L84" s="17"/>
      <c r="M84" s="17"/>
      <c r="N84" s="17"/>
      <c r="O84" s="18">
        <f>G84*25-P84</f>
        <v>45</v>
      </c>
      <c r="P84" s="99">
        <f>SUM(H84:N84)</f>
        <v>30</v>
      </c>
      <c r="Q84" s="108">
        <f>SUM(H84:O84)</f>
        <v>75</v>
      </c>
      <c r="R84" s="99">
        <v>3</v>
      </c>
      <c r="S84" s="16">
        <v>10</v>
      </c>
      <c r="T84" s="17"/>
      <c r="U84" s="17"/>
      <c r="V84" s="17"/>
      <c r="W84" s="17"/>
      <c r="X84" s="17"/>
      <c r="Y84" s="17"/>
      <c r="Z84" s="18">
        <f>R84*25-AA84</f>
        <v>65</v>
      </c>
      <c r="AA84" s="99">
        <f>SUM(S84:Y84)</f>
        <v>10</v>
      </c>
      <c r="AB84" s="99">
        <f>SUM(S84:Z84)</f>
        <v>75</v>
      </c>
    </row>
    <row r="85" spans="1:28" ht="46.5" customHeight="1" x14ac:dyDescent="0.3">
      <c r="A85" s="168"/>
      <c r="B85" s="189"/>
      <c r="C85" s="79" t="s">
        <v>168</v>
      </c>
      <c r="D85" s="67" t="s">
        <v>17</v>
      </c>
      <c r="E85" s="71" t="s">
        <v>42</v>
      </c>
      <c r="F85" s="156"/>
      <c r="G85" s="104">
        <v>3</v>
      </c>
      <c r="H85" s="22"/>
      <c r="I85" s="23"/>
      <c r="J85" s="23"/>
      <c r="K85" s="23">
        <v>30</v>
      </c>
      <c r="L85" s="23"/>
      <c r="M85" s="23"/>
      <c r="N85" s="23"/>
      <c r="O85" s="25">
        <f>G85*25-P85</f>
        <v>45</v>
      </c>
      <c r="P85" s="104">
        <f>SUM(H85:N85)</f>
        <v>30</v>
      </c>
      <c r="Q85" s="110">
        <f>SUM(H85:O85)</f>
        <v>75</v>
      </c>
      <c r="R85" s="104">
        <v>3</v>
      </c>
      <c r="S85" s="22"/>
      <c r="T85" s="23"/>
      <c r="U85" s="23"/>
      <c r="V85" s="23">
        <v>15</v>
      </c>
      <c r="W85" s="23"/>
      <c r="X85" s="23"/>
      <c r="Y85" s="23"/>
      <c r="Z85" s="25">
        <f>R85*25-AA85</f>
        <v>60</v>
      </c>
      <c r="AA85" s="104">
        <f>SUM(S85:Y85)</f>
        <v>15</v>
      </c>
      <c r="AB85" s="104">
        <f>SUM(S85:Z85)</f>
        <v>75</v>
      </c>
    </row>
    <row r="86" spans="1:28" ht="46.5" customHeight="1" x14ac:dyDescent="0.3">
      <c r="A86" s="168"/>
      <c r="B86" s="189"/>
      <c r="C86" s="79" t="s">
        <v>133</v>
      </c>
      <c r="D86" s="67" t="s">
        <v>17</v>
      </c>
      <c r="E86" s="71" t="s">
        <v>42</v>
      </c>
      <c r="F86" s="156"/>
      <c r="G86" s="104">
        <v>2</v>
      </c>
      <c r="H86" s="22"/>
      <c r="I86" s="23"/>
      <c r="J86" s="23"/>
      <c r="K86" s="23"/>
      <c r="L86" s="23">
        <v>15</v>
      </c>
      <c r="M86" s="23"/>
      <c r="N86" s="23"/>
      <c r="O86" s="25">
        <f>G86*25-P86</f>
        <v>35</v>
      </c>
      <c r="P86" s="104">
        <f>SUM(H86:N86)</f>
        <v>15</v>
      </c>
      <c r="Q86" s="110">
        <f>SUM(H86:O86)</f>
        <v>50</v>
      </c>
      <c r="R86" s="104">
        <v>2</v>
      </c>
      <c r="S86" s="22"/>
      <c r="T86" s="23"/>
      <c r="U86" s="23"/>
      <c r="V86" s="23"/>
      <c r="W86" s="23">
        <v>10</v>
      </c>
      <c r="X86" s="23"/>
      <c r="Y86" s="23"/>
      <c r="Z86" s="25">
        <f>R86*25-AA86</f>
        <v>40</v>
      </c>
      <c r="AA86" s="104">
        <f>SUM(S86:Y86)</f>
        <v>10</v>
      </c>
      <c r="AB86" s="104">
        <f>SUM(S86:Z86)</f>
        <v>50</v>
      </c>
    </row>
    <row r="87" spans="1:28" ht="46.5" customHeight="1" x14ac:dyDescent="0.3">
      <c r="A87" s="168"/>
      <c r="B87" s="189"/>
      <c r="C87" s="90" t="s">
        <v>57</v>
      </c>
      <c r="D87" s="33" t="s">
        <v>20</v>
      </c>
      <c r="E87" s="71" t="s">
        <v>40</v>
      </c>
      <c r="F87" s="156"/>
      <c r="G87" s="104">
        <v>3</v>
      </c>
      <c r="H87" s="22">
        <v>30</v>
      </c>
      <c r="I87" s="23"/>
      <c r="J87" s="23"/>
      <c r="K87" s="23"/>
      <c r="L87" s="23"/>
      <c r="M87" s="23"/>
      <c r="N87" s="23"/>
      <c r="O87" s="25">
        <f>G87*25-P87</f>
        <v>45</v>
      </c>
      <c r="P87" s="104">
        <f>SUM(H87:N87)</f>
        <v>30</v>
      </c>
      <c r="Q87" s="110">
        <f>SUM(H87:O87)</f>
        <v>75</v>
      </c>
      <c r="R87" s="104">
        <v>3</v>
      </c>
      <c r="S87" s="22">
        <v>10</v>
      </c>
      <c r="T87" s="23"/>
      <c r="U87" s="23"/>
      <c r="V87" s="23"/>
      <c r="W87" s="23"/>
      <c r="X87" s="23"/>
      <c r="Y87" s="23"/>
      <c r="Z87" s="25">
        <f>R87*25-AA87</f>
        <v>65</v>
      </c>
      <c r="AA87" s="104">
        <f>SUM(S87:Y87)</f>
        <v>10</v>
      </c>
      <c r="AB87" s="104">
        <f>SUM(S87:Z87)</f>
        <v>75</v>
      </c>
    </row>
    <row r="88" spans="1:28" ht="46.5" customHeight="1" x14ac:dyDescent="0.3">
      <c r="A88" s="168"/>
      <c r="B88" s="189"/>
      <c r="C88" s="90" t="s">
        <v>58</v>
      </c>
      <c r="D88" s="67" t="s">
        <v>17</v>
      </c>
      <c r="E88" s="71" t="s">
        <v>42</v>
      </c>
      <c r="F88" s="156"/>
      <c r="G88" s="104">
        <v>3</v>
      </c>
      <c r="H88" s="22"/>
      <c r="I88" s="23"/>
      <c r="J88" s="23"/>
      <c r="K88" s="23">
        <v>30</v>
      </c>
      <c r="L88" s="23"/>
      <c r="M88" s="23"/>
      <c r="N88" s="23"/>
      <c r="O88" s="25">
        <f>G88*25-P88</f>
        <v>45</v>
      </c>
      <c r="P88" s="104">
        <f>SUM(H88:N88)</f>
        <v>30</v>
      </c>
      <c r="Q88" s="110">
        <f>SUM(H88:O88)</f>
        <v>75</v>
      </c>
      <c r="R88" s="104">
        <v>3</v>
      </c>
      <c r="S88" s="22"/>
      <c r="T88" s="23"/>
      <c r="U88" s="23"/>
      <c r="V88" s="23">
        <v>15</v>
      </c>
      <c r="W88" s="23"/>
      <c r="X88" s="23"/>
      <c r="Y88" s="23"/>
      <c r="Z88" s="25">
        <f>R88*25-AA88</f>
        <v>60</v>
      </c>
      <c r="AA88" s="104">
        <f>SUM(S88:Y88)</f>
        <v>15</v>
      </c>
      <c r="AB88" s="104">
        <f>SUM(S88:Z88)</f>
        <v>75</v>
      </c>
    </row>
    <row r="89" spans="1:28" ht="46.5" customHeight="1" x14ac:dyDescent="0.3">
      <c r="A89" s="168"/>
      <c r="B89" s="189"/>
      <c r="C89" s="79" t="s">
        <v>59</v>
      </c>
      <c r="D89" s="67" t="s">
        <v>17</v>
      </c>
      <c r="E89" s="71" t="s">
        <v>40</v>
      </c>
      <c r="F89" s="156"/>
      <c r="G89" s="100">
        <v>2</v>
      </c>
      <c r="H89" s="22">
        <v>15</v>
      </c>
      <c r="I89" s="23"/>
      <c r="J89" s="23"/>
      <c r="K89" s="23"/>
      <c r="L89" s="23"/>
      <c r="M89" s="23"/>
      <c r="N89" s="23"/>
      <c r="O89" s="25">
        <f>G89*25-P89</f>
        <v>35</v>
      </c>
      <c r="P89" s="104">
        <f>SUM(H89:N89)</f>
        <v>15</v>
      </c>
      <c r="Q89" s="110">
        <f>SUM(H89:O89)</f>
        <v>50</v>
      </c>
      <c r="R89" s="100">
        <v>2</v>
      </c>
      <c r="S89" s="22">
        <v>10</v>
      </c>
      <c r="T89" s="23"/>
      <c r="U89" s="23"/>
      <c r="V89" s="23"/>
      <c r="W89" s="23"/>
      <c r="X89" s="23"/>
      <c r="Y89" s="23"/>
      <c r="Z89" s="25">
        <f>R89*25-AA89</f>
        <v>40</v>
      </c>
      <c r="AA89" s="104">
        <f>SUM(S89:Y89)</f>
        <v>10</v>
      </c>
      <c r="AB89" s="104">
        <f>SUM(S89:Z89)</f>
        <v>50</v>
      </c>
    </row>
    <row r="90" spans="1:28" ht="46.5" customHeight="1" thickBot="1" x14ac:dyDescent="0.35">
      <c r="A90" s="169"/>
      <c r="B90" s="206"/>
      <c r="C90" s="80" t="s">
        <v>60</v>
      </c>
      <c r="D90" s="68" t="s">
        <v>17</v>
      </c>
      <c r="E90" s="74" t="s">
        <v>42</v>
      </c>
      <c r="F90" s="156"/>
      <c r="G90" s="101">
        <v>2</v>
      </c>
      <c r="H90" s="38"/>
      <c r="I90" s="39"/>
      <c r="J90" s="39"/>
      <c r="K90" s="39">
        <v>30</v>
      </c>
      <c r="L90" s="39"/>
      <c r="M90" s="39"/>
      <c r="N90" s="39"/>
      <c r="O90" s="59">
        <f>G90*25-P90</f>
        <v>20</v>
      </c>
      <c r="P90" s="101">
        <f>SUM(H90:N90)</f>
        <v>30</v>
      </c>
      <c r="Q90" s="147">
        <f>SUM(H90:O90)</f>
        <v>50</v>
      </c>
      <c r="R90" s="101">
        <v>2</v>
      </c>
      <c r="S90" s="38"/>
      <c r="T90" s="39"/>
      <c r="U90" s="39"/>
      <c r="V90" s="39">
        <v>10</v>
      </c>
      <c r="W90" s="39"/>
      <c r="X90" s="39"/>
      <c r="Y90" s="39"/>
      <c r="Z90" s="59">
        <f>R90*25-AA90</f>
        <v>40</v>
      </c>
      <c r="AA90" s="101">
        <f>SUM(S90:Y90)</f>
        <v>10</v>
      </c>
      <c r="AB90" s="101">
        <f>SUM(S90:Z90)</f>
        <v>50</v>
      </c>
    </row>
    <row r="91" spans="1:28" ht="20.399999999999999" customHeight="1" thickBot="1" x14ac:dyDescent="0.35">
      <c r="A91" s="175" t="s">
        <v>61</v>
      </c>
      <c r="B91" s="176"/>
      <c r="C91" s="176"/>
      <c r="D91" s="176"/>
      <c r="E91" s="177"/>
      <c r="F91" s="155" t="s">
        <v>61</v>
      </c>
      <c r="G91" s="116">
        <f t="shared" ref="G91:AB91" si="4">SUM(G92:G102)</f>
        <v>29</v>
      </c>
      <c r="H91" s="116">
        <f t="shared" si="4"/>
        <v>15</v>
      </c>
      <c r="I91" s="116">
        <f t="shared" si="4"/>
        <v>0</v>
      </c>
      <c r="J91" s="116">
        <f t="shared" si="4"/>
        <v>30</v>
      </c>
      <c r="K91" s="116">
        <f t="shared" si="4"/>
        <v>50</v>
      </c>
      <c r="L91" s="116">
        <f t="shared" si="4"/>
        <v>55</v>
      </c>
      <c r="M91" s="116">
        <f t="shared" si="4"/>
        <v>15</v>
      </c>
      <c r="N91" s="116">
        <f t="shared" si="4"/>
        <v>250</v>
      </c>
      <c r="O91" s="116">
        <f t="shared" si="4"/>
        <v>310</v>
      </c>
      <c r="P91" s="116">
        <f t="shared" si="4"/>
        <v>415</v>
      </c>
      <c r="Q91" s="116">
        <f t="shared" si="4"/>
        <v>725</v>
      </c>
      <c r="R91" s="116">
        <f t="shared" si="4"/>
        <v>29</v>
      </c>
      <c r="S91" s="116">
        <f t="shared" si="4"/>
        <v>10</v>
      </c>
      <c r="T91" s="116">
        <f t="shared" si="4"/>
        <v>0</v>
      </c>
      <c r="U91" s="116">
        <f t="shared" si="4"/>
        <v>10</v>
      </c>
      <c r="V91" s="116">
        <f t="shared" si="4"/>
        <v>30</v>
      </c>
      <c r="W91" s="116">
        <f t="shared" si="4"/>
        <v>35</v>
      </c>
      <c r="X91" s="116">
        <f t="shared" si="4"/>
        <v>15</v>
      </c>
      <c r="Y91" s="116">
        <f t="shared" si="4"/>
        <v>250</v>
      </c>
      <c r="Z91" s="116">
        <f t="shared" si="4"/>
        <v>375</v>
      </c>
      <c r="AA91" s="116">
        <f t="shared" si="4"/>
        <v>350</v>
      </c>
      <c r="AB91" s="116">
        <f t="shared" si="4"/>
        <v>725</v>
      </c>
    </row>
    <row r="92" spans="1:28" ht="37.5" customHeight="1" x14ac:dyDescent="0.3">
      <c r="A92" s="166" t="s">
        <v>173</v>
      </c>
      <c r="B92" s="157" t="s">
        <v>84</v>
      </c>
      <c r="C92" s="86" t="s">
        <v>134</v>
      </c>
      <c r="D92" s="13" t="s">
        <v>17</v>
      </c>
      <c r="E92" s="14" t="s">
        <v>18</v>
      </c>
      <c r="F92" s="156"/>
      <c r="G92" s="104">
        <v>1</v>
      </c>
      <c r="H92" s="22"/>
      <c r="I92" s="23"/>
      <c r="J92" s="23"/>
      <c r="K92" s="23"/>
      <c r="L92" s="23">
        <v>15</v>
      </c>
      <c r="M92" s="23"/>
      <c r="N92" s="23"/>
      <c r="O92" s="25">
        <f>G92*25-P92</f>
        <v>10</v>
      </c>
      <c r="P92" s="100">
        <f>SUM(H92:N92)</f>
        <v>15</v>
      </c>
      <c r="Q92" s="100">
        <f>SUM(H92:O92)</f>
        <v>25</v>
      </c>
      <c r="R92" s="104">
        <v>1</v>
      </c>
      <c r="S92" s="22"/>
      <c r="T92" s="23"/>
      <c r="U92" s="23"/>
      <c r="V92" s="23"/>
      <c r="W92" s="23">
        <v>10</v>
      </c>
      <c r="X92" s="23"/>
      <c r="Y92" s="23"/>
      <c r="Z92" s="25">
        <f>R92*25-AA92</f>
        <v>15</v>
      </c>
      <c r="AA92" s="104">
        <f>SUM(S92:Y92)</f>
        <v>10</v>
      </c>
      <c r="AB92" s="104">
        <f>SUM(S92:Z92)</f>
        <v>25</v>
      </c>
    </row>
    <row r="93" spans="1:28" ht="41.25" customHeight="1" x14ac:dyDescent="0.3">
      <c r="A93" s="164"/>
      <c r="B93" s="158"/>
      <c r="C93" s="87" t="s">
        <v>135</v>
      </c>
      <c r="D93" s="20" t="s">
        <v>17</v>
      </c>
      <c r="E93" s="32" t="s">
        <v>62</v>
      </c>
      <c r="F93" s="156"/>
      <c r="G93" s="104">
        <v>1</v>
      </c>
      <c r="H93" s="22"/>
      <c r="I93" s="23"/>
      <c r="J93" s="23"/>
      <c r="K93" s="23"/>
      <c r="L93" s="23">
        <v>15</v>
      </c>
      <c r="M93" s="23"/>
      <c r="N93" s="23"/>
      <c r="O93" s="25">
        <f>G93*25-P93</f>
        <v>10</v>
      </c>
      <c r="P93" s="100">
        <f>SUM(H93:N93)</f>
        <v>15</v>
      </c>
      <c r="Q93" s="100">
        <f>SUM(H93:O93)</f>
        <v>25</v>
      </c>
      <c r="R93" s="104">
        <v>1</v>
      </c>
      <c r="S93" s="22"/>
      <c r="T93" s="23"/>
      <c r="U93" s="23"/>
      <c r="V93" s="23"/>
      <c r="W93" s="23">
        <v>5</v>
      </c>
      <c r="X93" s="23"/>
      <c r="Y93" s="23"/>
      <c r="Z93" s="25">
        <f>R93*25-AA93</f>
        <v>20</v>
      </c>
      <c r="AA93" s="104">
        <f>SUM(S93:Y93)</f>
        <v>5</v>
      </c>
      <c r="AB93" s="104">
        <f>SUM(S93:Z93)</f>
        <v>25</v>
      </c>
    </row>
    <row r="94" spans="1:28" ht="48.75" customHeight="1" thickBot="1" x14ac:dyDescent="0.35">
      <c r="A94" s="165"/>
      <c r="B94" s="159"/>
      <c r="C94" s="88" t="s">
        <v>136</v>
      </c>
      <c r="D94" s="27" t="s">
        <v>17</v>
      </c>
      <c r="E94" s="28" t="s">
        <v>62</v>
      </c>
      <c r="F94" s="156"/>
      <c r="G94" s="100">
        <v>1</v>
      </c>
      <c r="H94" s="29"/>
      <c r="I94" s="30"/>
      <c r="J94" s="30"/>
      <c r="K94" s="30"/>
      <c r="L94" s="30">
        <v>10</v>
      </c>
      <c r="M94" s="30"/>
      <c r="N94" s="30"/>
      <c r="O94" s="24">
        <f>G94*25-P94</f>
        <v>15</v>
      </c>
      <c r="P94" s="102">
        <f>SUM(H94:N94)</f>
        <v>10</v>
      </c>
      <c r="Q94" s="102">
        <f>SUM(H94:O94)</f>
        <v>25</v>
      </c>
      <c r="R94" s="100">
        <v>1</v>
      </c>
      <c r="S94" s="29"/>
      <c r="T94" s="30"/>
      <c r="U94" s="30"/>
      <c r="V94" s="30"/>
      <c r="W94" s="30">
        <v>10</v>
      </c>
      <c r="X94" s="30"/>
      <c r="Y94" s="30"/>
      <c r="Z94" s="24">
        <f>R94*25-AA94</f>
        <v>15</v>
      </c>
      <c r="AA94" s="101">
        <f>SUM(S94:Y94)</f>
        <v>10</v>
      </c>
      <c r="AB94" s="101">
        <f>SUM(S94:Z94)</f>
        <v>25</v>
      </c>
    </row>
    <row r="95" spans="1:28" ht="90" customHeight="1" thickBot="1" x14ac:dyDescent="0.35">
      <c r="A95" s="136" t="s">
        <v>174</v>
      </c>
      <c r="B95" s="53" t="s">
        <v>85</v>
      </c>
      <c r="C95" s="53" t="s">
        <v>90</v>
      </c>
      <c r="D95" s="53" t="s">
        <v>17</v>
      </c>
      <c r="E95" s="54" t="s">
        <v>21</v>
      </c>
      <c r="F95" s="156"/>
      <c r="G95" s="98">
        <v>6</v>
      </c>
      <c r="H95" s="55"/>
      <c r="I95" s="56"/>
      <c r="J95" s="56"/>
      <c r="K95" s="56"/>
      <c r="L95" s="56"/>
      <c r="M95" s="56">
        <v>15</v>
      </c>
      <c r="N95" s="56"/>
      <c r="O95" s="57">
        <f>G95*25-P95</f>
        <v>135</v>
      </c>
      <c r="P95" s="98">
        <f>SUM(H95:N95)</f>
        <v>15</v>
      </c>
      <c r="Q95" s="120">
        <f>SUM(H95:O95)</f>
        <v>150</v>
      </c>
      <c r="R95" s="98">
        <v>6</v>
      </c>
      <c r="S95" s="55"/>
      <c r="T95" s="56"/>
      <c r="U95" s="56"/>
      <c r="V95" s="56"/>
      <c r="W95" s="56"/>
      <c r="X95" s="56">
        <v>15</v>
      </c>
      <c r="Y95" s="56"/>
      <c r="Z95" s="57">
        <f>R95*25-AA95</f>
        <v>135</v>
      </c>
      <c r="AA95" s="98">
        <f>SUM(S95:Y95)</f>
        <v>15</v>
      </c>
      <c r="AB95" s="98">
        <f>SUM(S95:Z95)</f>
        <v>150</v>
      </c>
    </row>
    <row r="96" spans="1:28" ht="75" customHeight="1" thickBot="1" x14ac:dyDescent="0.35">
      <c r="A96" s="128" t="s">
        <v>175</v>
      </c>
      <c r="B96" s="77" t="s">
        <v>86</v>
      </c>
      <c r="C96" s="84" t="s">
        <v>156</v>
      </c>
      <c r="D96" s="19" t="s">
        <v>19</v>
      </c>
      <c r="E96" s="44" t="s">
        <v>62</v>
      </c>
      <c r="F96" s="156"/>
      <c r="G96" s="104">
        <v>10</v>
      </c>
      <c r="H96" s="58"/>
      <c r="I96" s="45"/>
      <c r="J96" s="45"/>
      <c r="K96" s="45"/>
      <c r="L96" s="45"/>
      <c r="M96" s="45"/>
      <c r="N96" s="45">
        <v>250</v>
      </c>
      <c r="O96" s="24">
        <f>G96*25-P96</f>
        <v>0</v>
      </c>
      <c r="P96" s="101">
        <f>SUM(H96:N96)</f>
        <v>250</v>
      </c>
      <c r="Q96" s="121">
        <f>SUM(H96:O96)</f>
        <v>250</v>
      </c>
      <c r="R96" s="104">
        <v>10</v>
      </c>
      <c r="S96" s="58"/>
      <c r="T96" s="45"/>
      <c r="U96" s="45"/>
      <c r="V96" s="45"/>
      <c r="W96" s="45"/>
      <c r="X96" s="45"/>
      <c r="Y96" s="45">
        <v>250</v>
      </c>
      <c r="Z96" s="24">
        <f>R96*25-AA96</f>
        <v>0</v>
      </c>
      <c r="AA96" s="116">
        <f>SUM(S96:Y96)</f>
        <v>250</v>
      </c>
      <c r="AB96" s="116">
        <f>SUM(S96:Z96)</f>
        <v>250</v>
      </c>
    </row>
    <row r="97" spans="1:28" ht="47.25" customHeight="1" x14ac:dyDescent="0.3">
      <c r="A97" s="166" t="s">
        <v>176</v>
      </c>
      <c r="B97" s="157" t="s">
        <v>87</v>
      </c>
      <c r="C97" s="141" t="s">
        <v>137</v>
      </c>
      <c r="D97" s="37" t="s">
        <v>20</v>
      </c>
      <c r="E97" s="14" t="s">
        <v>21</v>
      </c>
      <c r="F97" s="156"/>
      <c r="G97" s="99">
        <v>1</v>
      </c>
      <c r="H97" s="16">
        <v>15</v>
      </c>
      <c r="I97" s="17"/>
      <c r="J97" s="17"/>
      <c r="K97" s="17"/>
      <c r="L97" s="17"/>
      <c r="M97" s="17"/>
      <c r="N97" s="17"/>
      <c r="O97" s="18">
        <f>G97*25-P97</f>
        <v>10</v>
      </c>
      <c r="P97" s="99">
        <f>SUM(H97:N97)</f>
        <v>15</v>
      </c>
      <c r="Q97" s="99">
        <f>SUM(H97:O97)</f>
        <v>25</v>
      </c>
      <c r="R97" s="99">
        <v>1</v>
      </c>
      <c r="S97" s="16">
        <v>10</v>
      </c>
      <c r="T97" s="17"/>
      <c r="U97" s="17"/>
      <c r="V97" s="17"/>
      <c r="W97" s="17"/>
      <c r="X97" s="17"/>
      <c r="Y97" s="17"/>
      <c r="Z97" s="18">
        <f>R97*25-AA97</f>
        <v>15</v>
      </c>
      <c r="AA97" s="104">
        <f>SUM(S97:Y97)</f>
        <v>10</v>
      </c>
      <c r="AB97" s="104">
        <f>SUM(S97:Z97)</f>
        <v>25</v>
      </c>
    </row>
    <row r="98" spans="1:28" ht="60.75" customHeight="1" x14ac:dyDescent="0.3">
      <c r="A98" s="164"/>
      <c r="B98" s="158"/>
      <c r="C98" s="142" t="s">
        <v>169</v>
      </c>
      <c r="D98" s="35" t="s">
        <v>17</v>
      </c>
      <c r="E98" s="36" t="s">
        <v>22</v>
      </c>
      <c r="F98" s="156"/>
      <c r="G98" s="101">
        <v>1</v>
      </c>
      <c r="H98" s="58"/>
      <c r="I98" s="45"/>
      <c r="J98" s="45"/>
      <c r="K98" s="45">
        <v>15</v>
      </c>
      <c r="L98" s="45"/>
      <c r="M98" s="45"/>
      <c r="N98" s="45"/>
      <c r="O98" s="24">
        <f>G98*25-P98</f>
        <v>10</v>
      </c>
      <c r="P98" s="104">
        <f>SUM(H98:N98)</f>
        <v>15</v>
      </c>
      <c r="Q98" s="104">
        <f>SUM(H98:O98)</f>
        <v>25</v>
      </c>
      <c r="R98" s="104">
        <v>1</v>
      </c>
      <c r="S98" s="58"/>
      <c r="T98" s="45"/>
      <c r="U98" s="45"/>
      <c r="V98" s="45">
        <v>10</v>
      </c>
      <c r="W98" s="45"/>
      <c r="X98" s="45"/>
      <c r="Y98" s="45"/>
      <c r="Z98" s="24">
        <f>R98*25-AA98</f>
        <v>15</v>
      </c>
      <c r="AA98" s="104">
        <f>SUM(S98:Y98)</f>
        <v>10</v>
      </c>
      <c r="AB98" s="104">
        <f>SUM(S98:Z98)</f>
        <v>25</v>
      </c>
    </row>
    <row r="99" spans="1:28" ht="50.25" customHeight="1" thickBot="1" x14ac:dyDescent="0.35">
      <c r="A99" s="165"/>
      <c r="B99" s="159"/>
      <c r="C99" s="140" t="s">
        <v>157</v>
      </c>
      <c r="D99" s="39" t="s">
        <v>17</v>
      </c>
      <c r="E99" s="94" t="s">
        <v>22</v>
      </c>
      <c r="F99" s="82"/>
      <c r="G99" s="103">
        <v>2</v>
      </c>
      <c r="H99" s="38"/>
      <c r="I99" s="39"/>
      <c r="J99" s="39">
        <v>30</v>
      </c>
      <c r="K99" s="39"/>
      <c r="L99" s="39"/>
      <c r="M99" s="39"/>
      <c r="N99" s="39"/>
      <c r="O99" s="59">
        <f>G99*25-P99</f>
        <v>20</v>
      </c>
      <c r="P99" s="103">
        <f>SUM(H99:N99)</f>
        <v>30</v>
      </c>
      <c r="Q99" s="103">
        <f>SUM(H99:O99)</f>
        <v>50</v>
      </c>
      <c r="R99" s="103">
        <v>2</v>
      </c>
      <c r="S99" s="38"/>
      <c r="T99" s="39"/>
      <c r="U99" s="39">
        <v>10</v>
      </c>
      <c r="V99" s="39"/>
      <c r="W99" s="39"/>
      <c r="X99" s="39"/>
      <c r="Y99" s="39"/>
      <c r="Z99" s="59">
        <f>R99*25-AA99</f>
        <v>40</v>
      </c>
      <c r="AA99" s="103">
        <f>SUM(S99:Y99)</f>
        <v>10</v>
      </c>
      <c r="AB99" s="103">
        <f>SUM(S99:Z99)</f>
        <v>50</v>
      </c>
    </row>
    <row r="100" spans="1:28" ht="45.75" customHeight="1" x14ac:dyDescent="0.3">
      <c r="A100" s="166" t="s">
        <v>177</v>
      </c>
      <c r="B100" s="157" t="s">
        <v>88</v>
      </c>
      <c r="C100" s="87" t="s">
        <v>63</v>
      </c>
      <c r="D100" s="20" t="s">
        <v>17</v>
      </c>
      <c r="E100" s="32" t="s">
        <v>22</v>
      </c>
      <c r="F100" s="11"/>
      <c r="G100" s="99">
        <v>2</v>
      </c>
      <c r="H100" s="105"/>
      <c r="I100" s="17"/>
      <c r="J100" s="17"/>
      <c r="K100" s="17">
        <v>15</v>
      </c>
      <c r="L100" s="17"/>
      <c r="M100" s="17"/>
      <c r="N100" s="17"/>
      <c r="O100" s="106">
        <f>G100*25-P100</f>
        <v>35</v>
      </c>
      <c r="P100" s="107">
        <f>SUM(H100:N100)</f>
        <v>15</v>
      </c>
      <c r="Q100" s="99">
        <f>SUM(H100:O100)</f>
        <v>50</v>
      </c>
      <c r="R100" s="108">
        <v>2</v>
      </c>
      <c r="S100" s="105"/>
      <c r="T100" s="17"/>
      <c r="U100" s="17"/>
      <c r="V100" s="17">
        <v>10</v>
      </c>
      <c r="W100" s="17"/>
      <c r="X100" s="17"/>
      <c r="Y100" s="17"/>
      <c r="Z100" s="106">
        <f>R100*25-AA100</f>
        <v>40</v>
      </c>
      <c r="AA100" s="99">
        <f>SUM(S100:Y100)</f>
        <v>10</v>
      </c>
      <c r="AB100" s="108">
        <f>SUM(S100:Z100)</f>
        <v>50</v>
      </c>
    </row>
    <row r="101" spans="1:28" ht="45.75" customHeight="1" x14ac:dyDescent="0.3">
      <c r="A101" s="164"/>
      <c r="B101" s="158"/>
      <c r="C101" s="87" t="s">
        <v>64</v>
      </c>
      <c r="D101" s="20" t="s">
        <v>17</v>
      </c>
      <c r="E101" s="32" t="s">
        <v>22</v>
      </c>
      <c r="F101" s="11"/>
      <c r="G101" s="100">
        <v>2</v>
      </c>
      <c r="H101" s="51"/>
      <c r="I101" s="23"/>
      <c r="J101" s="23"/>
      <c r="K101" s="23"/>
      <c r="L101" s="23">
        <v>15</v>
      </c>
      <c r="M101" s="23"/>
      <c r="N101" s="23"/>
      <c r="O101" s="52">
        <f>G101*25-P101</f>
        <v>35</v>
      </c>
      <c r="P101" s="109">
        <f>SUM(H101:N101)</f>
        <v>15</v>
      </c>
      <c r="Q101" s="100">
        <f>SUM(H101:O101)</f>
        <v>50</v>
      </c>
      <c r="R101" s="110">
        <v>2</v>
      </c>
      <c r="S101" s="51"/>
      <c r="T101" s="23"/>
      <c r="U101" s="23"/>
      <c r="V101" s="23"/>
      <c r="W101" s="23">
        <v>10</v>
      </c>
      <c r="X101" s="23"/>
      <c r="Y101" s="23"/>
      <c r="Z101" s="52">
        <f>R101*25-AA101</f>
        <v>40</v>
      </c>
      <c r="AA101" s="100">
        <f>SUM(S101:Y101)</f>
        <v>10</v>
      </c>
      <c r="AB101" s="110">
        <f>SUM(S101:Z101)</f>
        <v>50</v>
      </c>
    </row>
    <row r="102" spans="1:28" ht="39.75" customHeight="1" thickBot="1" x14ac:dyDescent="0.35">
      <c r="A102" s="165"/>
      <c r="B102" s="159"/>
      <c r="C102" s="85" t="s">
        <v>138</v>
      </c>
      <c r="D102" s="26" t="s">
        <v>17</v>
      </c>
      <c r="E102" s="48" t="s">
        <v>22</v>
      </c>
      <c r="F102" s="15"/>
      <c r="G102" s="102">
        <v>2</v>
      </c>
      <c r="H102" s="60"/>
      <c r="I102" s="30"/>
      <c r="J102" s="30"/>
      <c r="K102" s="30">
        <v>20</v>
      </c>
      <c r="L102" s="30"/>
      <c r="M102" s="30"/>
      <c r="N102" s="30"/>
      <c r="O102" s="111">
        <f>G102*25-P102</f>
        <v>30</v>
      </c>
      <c r="P102" s="112">
        <f>SUM(H102:N102)</f>
        <v>20</v>
      </c>
      <c r="Q102" s="102">
        <f>SUM(H102:O102)</f>
        <v>50</v>
      </c>
      <c r="R102" s="113">
        <v>2</v>
      </c>
      <c r="S102" s="60"/>
      <c r="T102" s="30"/>
      <c r="U102" s="30"/>
      <c r="V102" s="30">
        <v>10</v>
      </c>
      <c r="W102" s="30"/>
      <c r="X102" s="30"/>
      <c r="Y102" s="30"/>
      <c r="Z102" s="111">
        <f>R102*25-AA102</f>
        <v>40</v>
      </c>
      <c r="AA102" s="102">
        <f>SUM(S102:Y102)</f>
        <v>10</v>
      </c>
      <c r="AB102" s="113">
        <f>SUM(S102:Z102)</f>
        <v>50</v>
      </c>
    </row>
    <row r="103" spans="1:28" ht="20.25" customHeight="1" thickBot="1" x14ac:dyDescent="0.35">
      <c r="A103" s="152" t="s">
        <v>65</v>
      </c>
      <c r="B103" s="153"/>
      <c r="C103" s="153"/>
      <c r="D103" s="153"/>
      <c r="E103" s="154"/>
      <c r="F103" s="149" t="s">
        <v>65</v>
      </c>
      <c r="G103" s="116">
        <f>+SUM(G104:G109)</f>
        <v>31</v>
      </c>
      <c r="H103" s="116">
        <f t="shared" ref="H103:AB103" si="5">+SUM(H104:H109)</f>
        <v>0</v>
      </c>
      <c r="I103" s="116">
        <f t="shared" si="5"/>
        <v>0</v>
      </c>
      <c r="J103" s="116">
        <f t="shared" si="5"/>
        <v>0</v>
      </c>
      <c r="K103" s="116">
        <f t="shared" si="5"/>
        <v>75</v>
      </c>
      <c r="L103" s="116">
        <f t="shared" si="5"/>
        <v>0</v>
      </c>
      <c r="M103" s="116">
        <f t="shared" si="5"/>
        <v>15</v>
      </c>
      <c r="N103" s="116">
        <f t="shared" si="5"/>
        <v>470</v>
      </c>
      <c r="O103" s="116">
        <f t="shared" si="5"/>
        <v>215</v>
      </c>
      <c r="P103" s="116">
        <f t="shared" si="5"/>
        <v>560</v>
      </c>
      <c r="Q103" s="116">
        <f t="shared" si="5"/>
        <v>775</v>
      </c>
      <c r="R103" s="116">
        <f t="shared" si="5"/>
        <v>31</v>
      </c>
      <c r="S103" s="116">
        <f t="shared" si="5"/>
        <v>0</v>
      </c>
      <c r="T103" s="116">
        <f t="shared" si="5"/>
        <v>0</v>
      </c>
      <c r="U103" s="116">
        <f t="shared" si="5"/>
        <v>0</v>
      </c>
      <c r="V103" s="116">
        <f t="shared" si="5"/>
        <v>50</v>
      </c>
      <c r="W103" s="116">
        <f t="shared" si="5"/>
        <v>0</v>
      </c>
      <c r="X103" s="116">
        <f t="shared" si="5"/>
        <v>15</v>
      </c>
      <c r="Y103" s="116">
        <f t="shared" si="5"/>
        <v>470</v>
      </c>
      <c r="Z103" s="116">
        <f t="shared" si="5"/>
        <v>240</v>
      </c>
      <c r="AA103" s="116">
        <f t="shared" si="5"/>
        <v>535</v>
      </c>
      <c r="AB103" s="116">
        <f t="shared" si="5"/>
        <v>775</v>
      </c>
    </row>
    <row r="104" spans="1:28" s="2" customFormat="1" ht="79.5" customHeight="1" thickBot="1" x14ac:dyDescent="0.35">
      <c r="A104" s="127" t="s">
        <v>172</v>
      </c>
      <c r="B104" s="76" t="s">
        <v>89</v>
      </c>
      <c r="C104" s="86" t="s">
        <v>158</v>
      </c>
      <c r="D104" s="13" t="s">
        <v>17</v>
      </c>
      <c r="E104" s="14" t="s">
        <v>21</v>
      </c>
      <c r="F104" s="150"/>
      <c r="G104" s="99">
        <v>6</v>
      </c>
      <c r="H104" s="16"/>
      <c r="I104" s="17"/>
      <c r="J104" s="17"/>
      <c r="K104" s="17"/>
      <c r="L104" s="17"/>
      <c r="M104" s="17">
        <v>15</v>
      </c>
      <c r="N104" s="17"/>
      <c r="O104" s="18">
        <f>G104*25-P104</f>
        <v>135</v>
      </c>
      <c r="P104" s="99">
        <f>SUM(H104:N104)</f>
        <v>15</v>
      </c>
      <c r="Q104" s="99">
        <f>SUM(H104:O104)</f>
        <v>150</v>
      </c>
      <c r="R104" s="99">
        <v>6</v>
      </c>
      <c r="S104" s="16"/>
      <c r="T104" s="17"/>
      <c r="U104" s="17"/>
      <c r="V104" s="17"/>
      <c r="W104" s="17"/>
      <c r="X104" s="17">
        <v>15</v>
      </c>
      <c r="Y104" s="17"/>
      <c r="Z104" s="18">
        <f>R104*25-AA104</f>
        <v>135</v>
      </c>
      <c r="AA104" s="99">
        <f>SUM(S104:Y104)</f>
        <v>15</v>
      </c>
      <c r="AB104" s="99">
        <f>SUM(S104:Z104)</f>
        <v>150</v>
      </c>
    </row>
    <row r="105" spans="1:28" s="2" customFormat="1" ht="69.75" customHeight="1" thickBot="1" x14ac:dyDescent="0.35">
      <c r="A105" s="127" t="s">
        <v>171</v>
      </c>
      <c r="B105" s="76" t="s">
        <v>86</v>
      </c>
      <c r="C105" s="83" t="s">
        <v>91</v>
      </c>
      <c r="D105" s="12" t="s">
        <v>19</v>
      </c>
      <c r="E105" s="75" t="s">
        <v>62</v>
      </c>
      <c r="F105" s="150"/>
      <c r="G105" s="98">
        <v>20</v>
      </c>
      <c r="H105" s="55"/>
      <c r="I105" s="56"/>
      <c r="J105" s="56"/>
      <c r="K105" s="56"/>
      <c r="L105" s="56"/>
      <c r="M105" s="56"/>
      <c r="N105" s="123">
        <v>470</v>
      </c>
      <c r="O105" s="57">
        <f>G105*25-P105</f>
        <v>30</v>
      </c>
      <c r="P105" s="98">
        <f>SUM(H105:N105)</f>
        <v>470</v>
      </c>
      <c r="Q105" s="98">
        <f>SUM(H105:O105)</f>
        <v>500</v>
      </c>
      <c r="R105" s="98">
        <v>20</v>
      </c>
      <c r="S105" s="55"/>
      <c r="T105" s="56"/>
      <c r="U105" s="56"/>
      <c r="V105" s="56"/>
      <c r="W105" s="56"/>
      <c r="X105" s="56"/>
      <c r="Y105" s="123">
        <v>470</v>
      </c>
      <c r="Z105" s="57">
        <f>R105*25-AA105</f>
        <v>30</v>
      </c>
      <c r="AA105" s="98">
        <f>SUM(S105:Y105)</f>
        <v>470</v>
      </c>
      <c r="AB105" s="98">
        <f>SUM(S105:Z105)</f>
        <v>500</v>
      </c>
    </row>
    <row r="106" spans="1:28" s="2" customFormat="1" ht="52.95" customHeight="1" thickBot="1" x14ac:dyDescent="0.35">
      <c r="A106" s="172" t="s">
        <v>170</v>
      </c>
      <c r="B106" s="160" t="s">
        <v>183</v>
      </c>
      <c r="C106" s="86" t="s">
        <v>139</v>
      </c>
      <c r="D106" s="13" t="s">
        <v>17</v>
      </c>
      <c r="E106" s="14" t="s">
        <v>66</v>
      </c>
      <c r="F106" s="150"/>
      <c r="G106" s="99">
        <v>1</v>
      </c>
      <c r="H106" s="16"/>
      <c r="I106" s="17"/>
      <c r="J106" s="17"/>
      <c r="K106" s="17">
        <v>15</v>
      </c>
      <c r="L106" s="17"/>
      <c r="M106" s="17"/>
      <c r="N106" s="17"/>
      <c r="O106" s="18">
        <f>G106*25-P106</f>
        <v>10</v>
      </c>
      <c r="P106" s="99">
        <f>SUM(H106:N106)</f>
        <v>15</v>
      </c>
      <c r="Q106" s="99">
        <f>SUM(H106:O106)</f>
        <v>25</v>
      </c>
      <c r="R106" s="99">
        <v>1</v>
      </c>
      <c r="S106" s="16"/>
      <c r="T106" s="17"/>
      <c r="U106" s="17"/>
      <c r="V106" s="17">
        <v>10</v>
      </c>
      <c r="W106" s="17"/>
      <c r="X106" s="17"/>
      <c r="Y106" s="17"/>
      <c r="Z106" s="18">
        <f>R106*25-AA106</f>
        <v>15</v>
      </c>
      <c r="AA106" s="99">
        <f>SUM(S106:Y106)</f>
        <v>10</v>
      </c>
      <c r="AB106" s="99">
        <f>SUM(S106:Z106)</f>
        <v>25</v>
      </c>
    </row>
    <row r="107" spans="1:28" s="2" customFormat="1" ht="57.6" customHeight="1" x14ac:dyDescent="0.3">
      <c r="A107" s="173"/>
      <c r="B107" s="161"/>
      <c r="C107" s="40" t="s">
        <v>184</v>
      </c>
      <c r="D107" s="131" t="s">
        <v>17</v>
      </c>
      <c r="E107" s="21" t="s">
        <v>22</v>
      </c>
      <c r="F107" s="150"/>
      <c r="G107" s="104">
        <v>2</v>
      </c>
      <c r="H107" s="42"/>
      <c r="I107" s="43"/>
      <c r="J107" s="43"/>
      <c r="K107" s="43">
        <v>30</v>
      </c>
      <c r="L107" s="43"/>
      <c r="M107" s="43"/>
      <c r="N107" s="43"/>
      <c r="O107" s="24">
        <f>G107*25-P107</f>
        <v>20</v>
      </c>
      <c r="P107" s="104">
        <f>SUM(H107:N107)</f>
        <v>30</v>
      </c>
      <c r="Q107" s="104">
        <f>SUM(H107:O107)</f>
        <v>50</v>
      </c>
      <c r="R107" s="104">
        <v>2</v>
      </c>
      <c r="S107" s="42"/>
      <c r="T107" s="43"/>
      <c r="U107" s="43"/>
      <c r="V107" s="43">
        <v>20</v>
      </c>
      <c r="W107" s="43"/>
      <c r="X107" s="43"/>
      <c r="Y107" s="43"/>
      <c r="Z107" s="24">
        <f>R107*25-AA107</f>
        <v>30</v>
      </c>
      <c r="AA107" s="104">
        <f>SUM(S107:Y107)</f>
        <v>20</v>
      </c>
      <c r="AB107" s="104">
        <f>SUM(S107:Z107)</f>
        <v>50</v>
      </c>
    </row>
    <row r="108" spans="1:28" s="2" customFormat="1" ht="49.5" customHeight="1" x14ac:dyDescent="0.3">
      <c r="A108" s="173"/>
      <c r="B108" s="162"/>
      <c r="C108" s="40" t="s">
        <v>140</v>
      </c>
      <c r="D108" s="40" t="s">
        <v>17</v>
      </c>
      <c r="E108" s="21" t="s">
        <v>22</v>
      </c>
      <c r="F108" s="150"/>
      <c r="G108" s="104">
        <v>1</v>
      </c>
      <c r="H108" s="42"/>
      <c r="I108" s="43"/>
      <c r="J108" s="43"/>
      <c r="K108" s="43">
        <v>15</v>
      </c>
      <c r="L108" s="43"/>
      <c r="M108" s="43"/>
      <c r="N108" s="124"/>
      <c r="O108" s="24">
        <f>G108*25-P108</f>
        <v>10</v>
      </c>
      <c r="P108" s="104">
        <f>SUM(H108:N108)</f>
        <v>15</v>
      </c>
      <c r="Q108" s="104">
        <f>SUM(H108:O108)</f>
        <v>25</v>
      </c>
      <c r="R108" s="104">
        <v>1</v>
      </c>
      <c r="S108" s="42"/>
      <c r="T108" s="43"/>
      <c r="U108" s="43"/>
      <c r="V108" s="43">
        <v>10</v>
      </c>
      <c r="W108" s="43"/>
      <c r="X108" s="43"/>
      <c r="Y108" s="124"/>
      <c r="Z108" s="24">
        <f>R108*25-AA108</f>
        <v>15</v>
      </c>
      <c r="AA108" s="104">
        <f>SUM(S108:Y108)</f>
        <v>10</v>
      </c>
      <c r="AB108" s="104">
        <f>SUM(S108:Z108)</f>
        <v>25</v>
      </c>
    </row>
    <row r="109" spans="1:28" s="2" customFormat="1" ht="58.5" customHeight="1" thickBot="1" x14ac:dyDescent="0.35">
      <c r="A109" s="174"/>
      <c r="B109" s="163"/>
      <c r="C109" s="85" t="s">
        <v>141</v>
      </c>
      <c r="D109" s="26" t="s">
        <v>17</v>
      </c>
      <c r="E109" s="48" t="s">
        <v>22</v>
      </c>
      <c r="F109" s="151"/>
      <c r="G109" s="116">
        <v>1</v>
      </c>
      <c r="H109" s="62"/>
      <c r="I109" s="61"/>
      <c r="J109" s="61"/>
      <c r="K109" s="61">
        <v>15</v>
      </c>
      <c r="L109" s="61"/>
      <c r="M109" s="61"/>
      <c r="N109" s="125"/>
      <c r="O109" s="47">
        <f>G109*25-P109</f>
        <v>10</v>
      </c>
      <c r="P109" s="116">
        <f>SUM(H109:N109)</f>
        <v>15</v>
      </c>
      <c r="Q109" s="116">
        <f>SUM(H109:O109)</f>
        <v>25</v>
      </c>
      <c r="R109" s="116">
        <v>1</v>
      </c>
      <c r="S109" s="62"/>
      <c r="T109" s="61"/>
      <c r="U109" s="61"/>
      <c r="V109" s="61">
        <v>10</v>
      </c>
      <c r="W109" s="61"/>
      <c r="X109" s="61"/>
      <c r="Y109" s="61"/>
      <c r="Z109" s="47">
        <f>R109*25-AA109</f>
        <v>15</v>
      </c>
      <c r="AA109" s="116">
        <f>SUM(S109:Y109)</f>
        <v>10</v>
      </c>
      <c r="AB109" s="116">
        <f>SUM(S109:Z109)</f>
        <v>25</v>
      </c>
    </row>
    <row r="110" spans="1:28" ht="50.4" customHeight="1" thickBot="1" x14ac:dyDescent="0.35">
      <c r="D110" s="4"/>
      <c r="E110" s="186" t="s">
        <v>142</v>
      </c>
      <c r="F110" s="4"/>
      <c r="G110" s="98">
        <f t="shared" ref="G110:M110" si="6">G103+G91+G70+G45+G25+G6</f>
        <v>180</v>
      </c>
      <c r="H110" s="98">
        <f t="shared" si="6"/>
        <v>367</v>
      </c>
      <c r="I110" s="98">
        <f t="shared" si="6"/>
        <v>305</v>
      </c>
      <c r="J110" s="98">
        <f t="shared" si="6"/>
        <v>315</v>
      </c>
      <c r="K110" s="98">
        <f t="shared" si="6"/>
        <v>385</v>
      </c>
      <c r="L110" s="98">
        <f t="shared" si="6"/>
        <v>240</v>
      </c>
      <c r="M110" s="98">
        <f t="shared" si="6"/>
        <v>30</v>
      </c>
      <c r="N110" s="98">
        <f>N103+N91+N70+N45+N25+N6</f>
        <v>720</v>
      </c>
      <c r="O110" s="98">
        <f>O103+O91+O70+O45+O25+O6</f>
        <v>2203</v>
      </c>
      <c r="P110" s="98">
        <f>P103+P91+P70+P45+P25+P6</f>
        <v>2362</v>
      </c>
      <c r="Q110" s="98">
        <f>Q103+Q91+Q70+Q45+Q25+Q6</f>
        <v>4565</v>
      </c>
      <c r="R110" s="98">
        <f>SUM(R103+R91+R70+R45+R25+R6)</f>
        <v>180</v>
      </c>
      <c r="S110" s="98">
        <f t="shared" ref="S110:X110" si="7">S103+S91+S70+S45+S25+S6</f>
        <v>227</v>
      </c>
      <c r="T110" s="98">
        <f t="shared" si="7"/>
        <v>133</v>
      </c>
      <c r="U110" s="98">
        <f t="shared" si="7"/>
        <v>200</v>
      </c>
      <c r="V110" s="98">
        <f t="shared" si="7"/>
        <v>215</v>
      </c>
      <c r="W110" s="98">
        <f t="shared" si="7"/>
        <v>130</v>
      </c>
      <c r="X110" s="98">
        <f t="shared" si="7"/>
        <v>30</v>
      </c>
      <c r="Y110" s="98">
        <f>Y103+Y91+Y70+Y45+Y25+Y6</f>
        <v>720</v>
      </c>
      <c r="Z110" s="98">
        <f>Z103+Z91+Z70+Z45+Z25+Z6</f>
        <v>2850</v>
      </c>
      <c r="AA110" s="98">
        <f>AA103+AA91+AA70+AA45+AA25+AA6</f>
        <v>1655</v>
      </c>
      <c r="AB110" s="98">
        <f>AB103+AB91+AB70+AB45+AB25+AB6</f>
        <v>4505</v>
      </c>
    </row>
    <row r="111" spans="1:28" ht="42" customHeight="1" thickBot="1" x14ac:dyDescent="0.35">
      <c r="D111" s="4"/>
      <c r="E111" s="187"/>
      <c r="F111" s="4"/>
      <c r="G111" s="98"/>
      <c r="H111" s="126">
        <f>H114</f>
        <v>0</v>
      </c>
      <c r="I111" s="126">
        <f>I110/Q110</f>
        <v>6.6812705366922229E-2</v>
      </c>
      <c r="J111" s="126">
        <f>J110/Q110</f>
        <v>6.9003285870755757E-2</v>
      </c>
      <c r="K111" s="126">
        <f>K110/Q110</f>
        <v>8.4337349397590355E-2</v>
      </c>
      <c r="L111" s="126">
        <f>L110/Q110</f>
        <v>5.257393209200438E-2</v>
      </c>
      <c r="M111" s="126">
        <f>M110/Q110</f>
        <v>6.5717415115005475E-3</v>
      </c>
      <c r="N111" s="126">
        <f>N110/Q110</f>
        <v>0.15772179627601315</v>
      </c>
      <c r="O111" s="126"/>
      <c r="P111" s="126"/>
      <c r="Q111" s="126"/>
      <c r="R111" s="126"/>
      <c r="S111" s="126">
        <f>S110/AB110</f>
        <v>5.0388457269700336E-2</v>
      </c>
      <c r="T111" s="126">
        <f>T110/AB110</f>
        <v>2.9522752497225305E-2</v>
      </c>
      <c r="U111" s="126">
        <f>U110/AB110</f>
        <v>4.4395116537180909E-2</v>
      </c>
      <c r="V111" s="126">
        <f>V110/AB110</f>
        <v>4.7724750277469481E-2</v>
      </c>
      <c r="W111" s="126">
        <f>W110/AB110</f>
        <v>2.8856825749167592E-2</v>
      </c>
      <c r="X111" s="126">
        <f>X110/AB110</f>
        <v>6.6592674805771362E-3</v>
      </c>
      <c r="Y111" s="126">
        <f>Y110/AB110</f>
        <v>0.15982241953385129</v>
      </c>
      <c r="Z111" s="126"/>
      <c r="AA111" s="126"/>
      <c r="AB111" s="126"/>
    </row>
    <row r="112" spans="1:28" ht="23.25" customHeight="1" x14ac:dyDescent="0.3">
      <c r="A112" s="181" t="s">
        <v>67</v>
      </c>
      <c r="B112" s="182"/>
      <c r="D112" s="4"/>
      <c r="E112" s="3"/>
      <c r="F112" s="4"/>
      <c r="G112" s="4"/>
      <c r="H112" s="4"/>
      <c r="I112" s="63"/>
      <c r="J112" s="4"/>
      <c r="K112" s="4"/>
      <c r="L112" s="4"/>
      <c r="M112" s="4"/>
      <c r="N112" s="4"/>
      <c r="O112" s="4"/>
      <c r="P112" s="4"/>
      <c r="Q112" s="4"/>
      <c r="R112" s="4"/>
      <c r="S112" s="4"/>
      <c r="T112" s="63"/>
      <c r="U112" s="4"/>
      <c r="V112" s="4"/>
      <c r="W112" s="4"/>
      <c r="X112" s="4"/>
      <c r="Y112" s="4"/>
      <c r="Z112" s="4"/>
      <c r="AA112" s="4"/>
      <c r="AB112" s="4"/>
    </row>
    <row r="113" spans="1:28" ht="22.5" customHeight="1" x14ac:dyDescent="0.3">
      <c r="A113" s="129"/>
      <c r="B113" s="23" t="s">
        <v>68</v>
      </c>
      <c r="D113" s="4"/>
    </row>
    <row r="114" spans="1:28" ht="24.75" customHeight="1" x14ac:dyDescent="0.3">
      <c r="A114" s="33" t="s">
        <v>20</v>
      </c>
      <c r="B114" s="23" t="s">
        <v>92</v>
      </c>
      <c r="D114" s="4"/>
    </row>
    <row r="115" spans="1:28" x14ac:dyDescent="0.3">
      <c r="A115" s="23" t="s">
        <v>17</v>
      </c>
      <c r="B115" s="23" t="s">
        <v>69</v>
      </c>
      <c r="D115" s="4"/>
      <c r="E115" s="4"/>
      <c r="F115" s="4"/>
      <c r="G115" s="4"/>
      <c r="H115" s="4"/>
      <c r="I115" s="4"/>
      <c r="J115" s="4"/>
      <c r="K115" s="4"/>
      <c r="L115" s="4"/>
      <c r="M115" s="4"/>
      <c r="N115" s="4"/>
      <c r="O115" s="4"/>
      <c r="P115" s="4"/>
      <c r="Q115" s="4"/>
      <c r="R115" s="4"/>
      <c r="S115" s="4"/>
      <c r="T115" s="4"/>
      <c r="U115" s="4"/>
      <c r="V115" s="4"/>
      <c r="W115" s="4"/>
      <c r="X115" s="4"/>
      <c r="Y115" s="4"/>
      <c r="Z115" s="4"/>
      <c r="AA115" s="4"/>
      <c r="AB115" s="4"/>
    </row>
    <row r="116" spans="1:28" x14ac:dyDescent="0.3">
      <c r="A116" s="23" t="s">
        <v>19</v>
      </c>
      <c r="B116" s="23" t="s">
        <v>70</v>
      </c>
      <c r="D116" s="4"/>
      <c r="E116" s="4"/>
      <c r="F116" s="4"/>
      <c r="G116" s="4"/>
      <c r="H116" s="4"/>
      <c r="I116" s="4"/>
      <c r="J116" s="4"/>
      <c r="K116" s="4"/>
      <c r="L116" s="4"/>
      <c r="M116" s="4"/>
      <c r="N116" s="4"/>
      <c r="O116" s="4"/>
      <c r="P116" s="4"/>
      <c r="Q116" s="4"/>
      <c r="R116" s="4"/>
      <c r="S116" s="4"/>
      <c r="T116" s="4"/>
      <c r="U116" s="4"/>
      <c r="V116" s="4"/>
      <c r="W116" s="4"/>
      <c r="X116" s="4"/>
      <c r="Y116" s="4"/>
      <c r="Z116" s="4"/>
      <c r="AA116" s="4"/>
      <c r="AB116" s="4"/>
    </row>
  </sheetData>
  <autoFilter ref="A5:D116"/>
  <mergeCells count="56">
    <mergeCell ref="F45:F55"/>
    <mergeCell ref="A54:A55"/>
    <mergeCell ref="B46:B48"/>
    <mergeCell ref="A46:A48"/>
    <mergeCell ref="A45:E45"/>
    <mergeCell ref="A43:A44"/>
    <mergeCell ref="B43:B44"/>
    <mergeCell ref="B84:B90"/>
    <mergeCell ref="A100:A102"/>
    <mergeCell ref="B100:B102"/>
    <mergeCell ref="F25:F44"/>
    <mergeCell ref="A1:E1"/>
    <mergeCell ref="A2:E3"/>
    <mergeCell ref="A6:E6"/>
    <mergeCell ref="B26:B32"/>
    <mergeCell ref="B33:B42"/>
    <mergeCell ref="A25:E25"/>
    <mergeCell ref="A26:A32"/>
    <mergeCell ref="A33:A42"/>
    <mergeCell ref="G4:Q4"/>
    <mergeCell ref="R4:AB4"/>
    <mergeCell ref="B13:B24"/>
    <mergeCell ref="A13:A24"/>
    <mergeCell ref="A7:A9"/>
    <mergeCell ref="B10:B12"/>
    <mergeCell ref="A10:A12"/>
    <mergeCell ref="B7:B9"/>
    <mergeCell ref="F6:F24"/>
    <mergeCell ref="A112:B112"/>
    <mergeCell ref="A49:A53"/>
    <mergeCell ref="B54:B55"/>
    <mergeCell ref="B56:B62"/>
    <mergeCell ref="E110:E111"/>
    <mergeCell ref="B49:B53"/>
    <mergeCell ref="B63:B69"/>
    <mergeCell ref="A56:A62"/>
    <mergeCell ref="A77:A83"/>
    <mergeCell ref="B71:B74"/>
    <mergeCell ref="A63:A69"/>
    <mergeCell ref="A97:A99"/>
    <mergeCell ref="B97:B99"/>
    <mergeCell ref="F103:F109"/>
    <mergeCell ref="A103:E103"/>
    <mergeCell ref="F91:F98"/>
    <mergeCell ref="B92:B94"/>
    <mergeCell ref="F70:F90"/>
    <mergeCell ref="B106:B109"/>
    <mergeCell ref="A75:A76"/>
    <mergeCell ref="B75:B76"/>
    <mergeCell ref="A92:A94"/>
    <mergeCell ref="A84:A90"/>
    <mergeCell ref="B77:B83"/>
    <mergeCell ref="A106:A109"/>
    <mergeCell ref="A71:A74"/>
    <mergeCell ref="A91:E91"/>
    <mergeCell ref="A70:E70"/>
  </mergeCells>
  <printOptions horizontalCentered="1"/>
  <pageMargins left="0.23622047244094499" right="0.23622047244094499" top="0.196850393700787" bottom="0.55118110236220497" header="0.31496062992126" footer="0.31496062992126"/>
  <pageSetup paperSize="9" scale="40" fitToHeight="2" orientation="landscape" r:id="rId1"/>
  <rowBreaks count="1" manualBreakCount="1">
    <brk id="90"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4.4" x14ac:dyDescent="0.3"/>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4.4" x14ac:dyDescent="0.3"/>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Manager/>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Valued Acer Customer</dc:creator>
  <cp:keywords/>
  <dc:description/>
  <cp:lastModifiedBy>Apolonia Walczyna</cp:lastModifiedBy>
  <cp:lastPrinted>2018-10-05T10:23:00Z</cp:lastPrinted>
  <dcterms:created xsi:type="dcterms:W3CDTF">2012-05-29T17:17:29Z</dcterms:created>
  <dcterms:modified xsi:type="dcterms:W3CDTF">2025-01-02T09:27:26Z</dcterms:modified>
  <cp:category/>
</cp:coreProperties>
</file>